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\\vmso01\03_事業部\01_事務統括\99_作業用\01_ホームページ更新作業\202202様式集（一般ページ）掲載\"/>
    </mc:Choice>
  </mc:AlternateContent>
  <xr:revisionPtr revIDLastSave="0" documentId="13_ncr:1_{2D818E6F-826A-472B-A54C-F6805AD6FAD7}" xr6:coauthVersionLast="46" xr6:coauthVersionMax="46" xr10:uidLastSave="{00000000-0000-0000-0000-000000000000}"/>
  <bookViews>
    <workbookView xWindow="-120" yWindow="-120" windowWidth="29040" windowHeight="15840" tabRatio="918" activeTab="4" xr2:uid="{00000000-000D-0000-FFFF-FFFF00000000}"/>
  </bookViews>
  <sheets>
    <sheet name="計画（法人）" sheetId="43" r:id="rId1"/>
    <sheet name="報告書0期（法人）" sheetId="42" r:id="rId2"/>
    <sheet name="報告書1期（法人）" sheetId="44" r:id="rId3"/>
    <sheet name="報告書2期（法人）" sheetId="45" r:id="rId4"/>
    <sheet name="報告書3期（法人）" sheetId="46" r:id="rId5"/>
  </sheets>
  <definedNames>
    <definedName name="_xlnm.Print_Area" localSheetId="1">'報告書0期（法人）'!$A$1:$CX$51</definedName>
    <definedName name="_xlnm.Print_Area" localSheetId="2">'報告書1期（法人）'!$A$1:$CX$51</definedName>
    <definedName name="_xlnm.Print_Area" localSheetId="3">'報告書2期（法人）'!$A$1:$CX$51</definedName>
    <definedName name="_xlnm.Print_Area" localSheetId="4">'報告書3期（法人）'!$A$1:$CX$51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F20" i="46" l="1"/>
  <c r="CF32" i="46"/>
  <c r="CF29" i="46"/>
  <c r="CF26" i="46"/>
  <c r="CF23" i="46"/>
  <c r="CF32" i="45"/>
  <c r="CF29" i="45"/>
  <c r="CF26" i="45"/>
  <c r="CF23" i="45"/>
  <c r="CF20" i="45"/>
  <c r="CF32" i="44"/>
  <c r="CF29" i="44"/>
  <c r="CF26" i="44"/>
  <c r="CF23" i="44"/>
  <c r="CF20" i="44"/>
  <c r="CF32" i="42"/>
  <c r="CF29" i="42"/>
  <c r="CF26" i="42"/>
  <c r="CF23" i="42"/>
  <c r="CF20" i="42"/>
  <c r="AL35" i="43"/>
  <c r="AL47" i="43"/>
  <c r="AL44" i="43"/>
  <c r="AL41" i="43"/>
  <c r="AL38" i="43"/>
  <c r="CF33" i="44" l="1"/>
  <c r="CM32" i="44" s="1"/>
  <c r="CF33" i="42"/>
  <c r="CM26" i="42" s="1"/>
  <c r="AL48" i="43"/>
  <c r="CF33" i="46"/>
  <c r="CF33" i="45"/>
  <c r="CM23" i="45" s="1"/>
  <c r="CM26" i="44"/>
  <c r="CM29" i="44"/>
  <c r="CM23" i="44"/>
  <c r="CM20" i="44"/>
  <c r="CM20" i="42"/>
  <c r="K34" i="46"/>
  <c r="W34" i="46" s="1"/>
  <c r="K29" i="46"/>
  <c r="W29" i="46" s="1"/>
  <c r="K28" i="46"/>
  <c r="W28" i="46" s="1"/>
  <c r="K26" i="46"/>
  <c r="W26" i="46" s="1"/>
  <c r="K25" i="46"/>
  <c r="W25" i="46" s="1"/>
  <c r="K24" i="46"/>
  <c r="W24" i="46" s="1"/>
  <c r="K23" i="46"/>
  <c r="W23" i="46" s="1"/>
  <c r="K22" i="46"/>
  <c r="W22" i="46" s="1"/>
  <c r="K21" i="46"/>
  <c r="W21" i="46" s="1"/>
  <c r="K19" i="46"/>
  <c r="W19" i="46" s="1"/>
  <c r="K18" i="46"/>
  <c r="W18" i="46" s="1"/>
  <c r="K17" i="46"/>
  <c r="W17" i="46" s="1"/>
  <c r="K16" i="46"/>
  <c r="K15" i="46"/>
  <c r="W15" i="46" s="1"/>
  <c r="K14" i="46"/>
  <c r="U12" i="46"/>
  <c r="P12" i="46"/>
  <c r="AU34" i="46"/>
  <c r="AS34" i="46"/>
  <c r="AK34" i="46"/>
  <c r="AI34" i="46"/>
  <c r="AU32" i="46"/>
  <c r="AS32" i="46"/>
  <c r="AK32" i="46"/>
  <c r="AI32" i="46"/>
  <c r="W32" i="46"/>
  <c r="AU31" i="46"/>
  <c r="AS31" i="46"/>
  <c r="AK31" i="46"/>
  <c r="AI31" i="46"/>
  <c r="W31" i="46"/>
  <c r="BF30" i="46"/>
  <c r="AU29" i="46"/>
  <c r="AS29" i="46"/>
  <c r="AK29" i="46"/>
  <c r="AI29" i="46"/>
  <c r="AU28" i="46"/>
  <c r="AS28" i="46"/>
  <c r="AK28" i="46"/>
  <c r="AI28" i="46"/>
  <c r="BF27" i="46"/>
  <c r="AU26" i="46"/>
  <c r="AS26" i="46"/>
  <c r="AK26" i="46"/>
  <c r="AI26" i="46"/>
  <c r="AU25" i="46"/>
  <c r="AS25" i="46"/>
  <c r="AK25" i="46"/>
  <c r="AI25" i="46"/>
  <c r="B25" i="46"/>
  <c r="BF24" i="46"/>
  <c r="AU24" i="46"/>
  <c r="AS24" i="46"/>
  <c r="AK24" i="46"/>
  <c r="AI24" i="46"/>
  <c r="B24" i="46"/>
  <c r="AU23" i="46"/>
  <c r="AS23" i="46"/>
  <c r="AK23" i="46"/>
  <c r="AI23" i="46"/>
  <c r="AU22" i="46"/>
  <c r="AS22" i="46"/>
  <c r="AK22" i="46"/>
  <c r="AI22" i="46"/>
  <c r="BF21" i="46"/>
  <c r="AU21" i="46"/>
  <c r="AS21" i="46"/>
  <c r="AK21" i="46"/>
  <c r="AI21" i="46"/>
  <c r="AM20" i="46"/>
  <c r="AS20" i="46" s="1"/>
  <c r="AC20" i="46"/>
  <c r="AK20" i="46" s="1"/>
  <c r="Q20" i="46"/>
  <c r="Q27" i="46" s="1"/>
  <c r="AU19" i="46"/>
  <c r="AS19" i="46"/>
  <c r="AK19" i="46"/>
  <c r="AI19" i="46"/>
  <c r="BF18" i="46"/>
  <c r="AU18" i="46"/>
  <c r="AS18" i="46"/>
  <c r="AK18" i="46"/>
  <c r="AI18" i="46"/>
  <c r="AU17" i="46"/>
  <c r="AS17" i="46"/>
  <c r="AK17" i="46"/>
  <c r="AI17" i="46"/>
  <c r="BP16" i="46"/>
  <c r="BJ16" i="46"/>
  <c r="AU16" i="46"/>
  <c r="AS16" i="46"/>
  <c r="AK16" i="46"/>
  <c r="AI16" i="46"/>
  <c r="W16" i="46"/>
  <c r="AU15" i="46"/>
  <c r="AS15" i="46"/>
  <c r="AK15" i="46"/>
  <c r="AI15" i="46"/>
  <c r="AU14" i="46"/>
  <c r="AK14" i="46"/>
  <c r="W14" i="46"/>
  <c r="A5" i="46"/>
  <c r="CM20" i="45" l="1"/>
  <c r="CM32" i="45"/>
  <c r="CM29" i="45"/>
  <c r="CM26" i="45"/>
  <c r="AM27" i="46"/>
  <c r="AM30" i="46" s="1"/>
  <c r="AM33" i="46" s="1"/>
  <c r="AU20" i="46"/>
  <c r="CM32" i="42"/>
  <c r="CM23" i="42"/>
  <c r="CM29" i="42"/>
  <c r="CM23" i="46"/>
  <c r="CM20" i="46"/>
  <c r="CM32" i="46"/>
  <c r="CM29" i="46"/>
  <c r="CM26" i="46"/>
  <c r="CM27" i="46"/>
  <c r="CM22" i="46"/>
  <c r="CM31" i="46"/>
  <c r="CM19" i="46"/>
  <c r="CM30" i="46"/>
  <c r="CM33" i="46"/>
  <c r="CM25" i="46"/>
  <c r="CM28" i="46"/>
  <c r="CM24" i="46"/>
  <c r="CM21" i="46"/>
  <c r="CM18" i="46"/>
  <c r="Q30" i="46"/>
  <c r="AI20" i="46"/>
  <c r="AC27" i="46"/>
  <c r="K34" i="45"/>
  <c r="W34" i="45" s="1"/>
  <c r="K29" i="45"/>
  <c r="W29" i="45" s="1"/>
  <c r="K28" i="45"/>
  <c r="W28" i="45" s="1"/>
  <c r="K26" i="45"/>
  <c r="W26" i="45" s="1"/>
  <c r="K25" i="45"/>
  <c r="W25" i="45" s="1"/>
  <c r="K24" i="45"/>
  <c r="W24" i="45" s="1"/>
  <c r="K23" i="45"/>
  <c r="W23" i="45" s="1"/>
  <c r="K22" i="45"/>
  <c r="W22" i="45" s="1"/>
  <c r="K21" i="45"/>
  <c r="W21" i="45" s="1"/>
  <c r="K19" i="45"/>
  <c r="W19" i="45" s="1"/>
  <c r="K18" i="45"/>
  <c r="W18" i="45" s="1"/>
  <c r="K17" i="45"/>
  <c r="W17" i="45" s="1"/>
  <c r="K16" i="45"/>
  <c r="W16" i="45" s="1"/>
  <c r="K15" i="45"/>
  <c r="W15" i="45" s="1"/>
  <c r="K14" i="45"/>
  <c r="W14" i="45" s="1"/>
  <c r="U12" i="45"/>
  <c r="P12" i="45"/>
  <c r="U12" i="44"/>
  <c r="U12" i="42"/>
  <c r="AU34" i="45"/>
  <c r="AS34" i="45"/>
  <c r="AK34" i="45"/>
  <c r="AI34" i="45"/>
  <c r="AU32" i="45"/>
  <c r="AS32" i="45"/>
  <c r="AK32" i="45"/>
  <c r="AI32" i="45"/>
  <c r="W32" i="45"/>
  <c r="AU31" i="45"/>
  <c r="AS31" i="45"/>
  <c r="AK31" i="45"/>
  <c r="AI31" i="45"/>
  <c r="W31" i="45"/>
  <c r="BF30" i="45"/>
  <c r="AU29" i="45"/>
  <c r="AS29" i="45"/>
  <c r="AK29" i="45"/>
  <c r="AI29" i="45"/>
  <c r="AU28" i="45"/>
  <c r="AS28" i="45"/>
  <c r="AK28" i="45"/>
  <c r="AI28" i="45"/>
  <c r="BF27" i="45"/>
  <c r="AU26" i="45"/>
  <c r="AS26" i="45"/>
  <c r="AK26" i="45"/>
  <c r="AI26" i="45"/>
  <c r="AU25" i="45"/>
  <c r="AS25" i="45"/>
  <c r="AK25" i="45"/>
  <c r="AI25" i="45"/>
  <c r="B25" i="45"/>
  <c r="BF24" i="45"/>
  <c r="AU24" i="45"/>
  <c r="AS24" i="45"/>
  <c r="AK24" i="45"/>
  <c r="AI24" i="45"/>
  <c r="B24" i="45"/>
  <c r="AU23" i="45"/>
  <c r="AS23" i="45"/>
  <c r="AK23" i="45"/>
  <c r="AI23" i="45"/>
  <c r="AU22" i="45"/>
  <c r="AS22" i="45"/>
  <c r="AK22" i="45"/>
  <c r="AI22" i="45"/>
  <c r="BF21" i="45"/>
  <c r="AU21" i="45"/>
  <c r="AS21" i="45"/>
  <c r="AK21" i="45"/>
  <c r="AI21" i="45"/>
  <c r="AM20" i="45"/>
  <c r="AC20" i="45"/>
  <c r="AI20" i="45" s="1"/>
  <c r="Q20" i="45"/>
  <c r="Q27" i="45" s="1"/>
  <c r="AU19" i="45"/>
  <c r="AS19" i="45"/>
  <c r="AK19" i="45"/>
  <c r="AI19" i="45"/>
  <c r="BF18" i="45"/>
  <c r="AU18" i="45"/>
  <c r="AS18" i="45"/>
  <c r="AK18" i="45"/>
  <c r="AI18" i="45"/>
  <c r="AU17" i="45"/>
  <c r="AS17" i="45"/>
  <c r="AK17" i="45"/>
  <c r="AI17" i="45"/>
  <c r="BP16" i="45"/>
  <c r="BJ16" i="45"/>
  <c r="AU16" i="45"/>
  <c r="AS16" i="45"/>
  <c r="AK16" i="45"/>
  <c r="AI16" i="45"/>
  <c r="AU15" i="45"/>
  <c r="AS15" i="45"/>
  <c r="AK15" i="45"/>
  <c r="AI15" i="45"/>
  <c r="AU14" i="45"/>
  <c r="AK14" i="45"/>
  <c r="A5" i="45"/>
  <c r="K34" i="44"/>
  <c r="W34" i="44" s="1"/>
  <c r="K29" i="44"/>
  <c r="K28" i="44"/>
  <c r="W28" i="44" s="1"/>
  <c r="K26" i="44"/>
  <c r="W26" i="44" s="1"/>
  <c r="K25" i="44"/>
  <c r="W25" i="44" s="1"/>
  <c r="K24" i="44"/>
  <c r="W24" i="44" s="1"/>
  <c r="K23" i="44"/>
  <c r="W23" i="44" s="1"/>
  <c r="K22" i="44"/>
  <c r="W22" i="44" s="1"/>
  <c r="K21" i="44"/>
  <c r="W21" i="44" s="1"/>
  <c r="K19" i="44"/>
  <c r="W19" i="44" s="1"/>
  <c r="K18" i="44"/>
  <c r="W18" i="44" s="1"/>
  <c r="K17" i="44"/>
  <c r="W17" i="44" s="1"/>
  <c r="K16" i="44"/>
  <c r="W16" i="44" s="1"/>
  <c r="K15" i="44"/>
  <c r="W15" i="44" s="1"/>
  <c r="K14" i="44"/>
  <c r="W14" i="44" s="1"/>
  <c r="P12" i="44"/>
  <c r="AU34" i="44"/>
  <c r="AS34" i="44"/>
  <c r="AK34" i="44"/>
  <c r="AI34" i="44"/>
  <c r="AU32" i="44"/>
  <c r="AS32" i="44"/>
  <c r="AK32" i="44"/>
  <c r="AI32" i="44"/>
  <c r="W32" i="44"/>
  <c r="AU31" i="44"/>
  <c r="AS31" i="44"/>
  <c r="AK31" i="44"/>
  <c r="AI31" i="44"/>
  <c r="W31" i="44"/>
  <c r="BF30" i="44"/>
  <c r="AU29" i="44"/>
  <c r="AS29" i="44"/>
  <c r="AK29" i="44"/>
  <c r="AI29" i="44"/>
  <c r="W29" i="44"/>
  <c r="AU28" i="44"/>
  <c r="AS28" i="44"/>
  <c r="AK28" i="44"/>
  <c r="AI28" i="44"/>
  <c r="BF27" i="44"/>
  <c r="AU26" i="44"/>
  <c r="AS26" i="44"/>
  <c r="AK26" i="44"/>
  <c r="AI26" i="44"/>
  <c r="AU25" i="44"/>
  <c r="AS25" i="44"/>
  <c r="AK25" i="44"/>
  <c r="AI25" i="44"/>
  <c r="B25" i="44"/>
  <c r="BF24" i="44"/>
  <c r="AU24" i="44"/>
  <c r="AS24" i="44"/>
  <c r="AK24" i="44"/>
  <c r="AI24" i="44"/>
  <c r="B24" i="44"/>
  <c r="AU23" i="44"/>
  <c r="AS23" i="44"/>
  <c r="AK23" i="44"/>
  <c r="AI23" i="44"/>
  <c r="AU22" i="44"/>
  <c r="AS22" i="44"/>
  <c r="AK22" i="44"/>
  <c r="AI22" i="44"/>
  <c r="BF21" i="44"/>
  <c r="AU21" i="44"/>
  <c r="AS21" i="44"/>
  <c r="AK21" i="44"/>
  <c r="AI21" i="44"/>
  <c r="AM20" i="44"/>
  <c r="AS20" i="44" s="1"/>
  <c r="AC20" i="44"/>
  <c r="Q20" i="44"/>
  <c r="Q27" i="44" s="1"/>
  <c r="AU19" i="44"/>
  <c r="AS19" i="44"/>
  <c r="AK19" i="44"/>
  <c r="AI19" i="44"/>
  <c r="BF18" i="44"/>
  <c r="AU18" i="44"/>
  <c r="AS18" i="44"/>
  <c r="AK18" i="44"/>
  <c r="AI18" i="44"/>
  <c r="AU17" i="44"/>
  <c r="AS17" i="44"/>
  <c r="AK17" i="44"/>
  <c r="AI17" i="44"/>
  <c r="BP16" i="44"/>
  <c r="BJ16" i="44"/>
  <c r="AU16" i="44"/>
  <c r="AS16" i="44"/>
  <c r="AK16" i="44"/>
  <c r="AI16" i="44"/>
  <c r="AU15" i="44"/>
  <c r="AS15" i="44"/>
  <c r="AK15" i="44"/>
  <c r="AI15" i="44"/>
  <c r="AU14" i="44"/>
  <c r="AK14" i="44"/>
  <c r="A5" i="44"/>
  <c r="K19" i="42"/>
  <c r="A5" i="42"/>
  <c r="B25" i="42"/>
  <c r="B24" i="42"/>
  <c r="K34" i="42"/>
  <c r="K29" i="42"/>
  <c r="K28" i="42"/>
  <c r="K26" i="42"/>
  <c r="K25" i="42"/>
  <c r="K24" i="42"/>
  <c r="K23" i="42"/>
  <c r="K22" i="42"/>
  <c r="K21" i="42"/>
  <c r="K18" i="42"/>
  <c r="K17" i="42"/>
  <c r="K16" i="42"/>
  <c r="K15" i="42"/>
  <c r="K14" i="42"/>
  <c r="P12" i="42"/>
  <c r="BP16" i="42"/>
  <c r="BJ16" i="42"/>
  <c r="AR33" i="43"/>
  <c r="BT18" i="45" s="1"/>
  <c r="BZ18" i="45" s="1"/>
  <c r="BF30" i="42"/>
  <c r="BF27" i="42"/>
  <c r="BF24" i="42"/>
  <c r="BF21" i="42"/>
  <c r="BF18" i="42"/>
  <c r="AR48" i="43"/>
  <c r="BT33" i="46" s="1"/>
  <c r="AS27" i="46" l="1"/>
  <c r="AS30" i="46"/>
  <c r="AU27" i="46"/>
  <c r="AU20" i="45"/>
  <c r="AU20" i="44"/>
  <c r="AK20" i="45"/>
  <c r="AK20" i="44"/>
  <c r="BT33" i="42"/>
  <c r="BT18" i="44"/>
  <c r="BZ18" i="44" s="1"/>
  <c r="BT33" i="44"/>
  <c r="BT33" i="45"/>
  <c r="BT18" i="42"/>
  <c r="BZ18" i="42" s="1"/>
  <c r="BT18" i="46"/>
  <c r="BZ18" i="46" s="1"/>
  <c r="AM35" i="46"/>
  <c r="AS33" i="46"/>
  <c r="AC30" i="46"/>
  <c r="AK27" i="46"/>
  <c r="AI27" i="46"/>
  <c r="Q33" i="46"/>
  <c r="AS20" i="45"/>
  <c r="Q30" i="45"/>
  <c r="CM31" i="45"/>
  <c r="CM19" i="45"/>
  <c r="CM28" i="45"/>
  <c r="CM24" i="45"/>
  <c r="CM21" i="45"/>
  <c r="CM30" i="45"/>
  <c r="CM33" i="45"/>
  <c r="CM25" i="45"/>
  <c r="CM18" i="45"/>
  <c r="CM27" i="45"/>
  <c r="CM22" i="45"/>
  <c r="AM27" i="45"/>
  <c r="AC27" i="45"/>
  <c r="CM31" i="44"/>
  <c r="CM19" i="44"/>
  <c r="CM28" i="44"/>
  <c r="CM24" i="44"/>
  <c r="CM21" i="44"/>
  <c r="CM22" i="44"/>
  <c r="CM30" i="44"/>
  <c r="CM33" i="44"/>
  <c r="CM25" i="44"/>
  <c r="CM18" i="44"/>
  <c r="CM27" i="44"/>
  <c r="Q30" i="44"/>
  <c r="AM27" i="44"/>
  <c r="AI20" i="44"/>
  <c r="AC27" i="44"/>
  <c r="CM18" i="42"/>
  <c r="W33" i="46" l="1"/>
  <c r="Q35" i="46"/>
  <c r="AM36" i="46"/>
  <c r="AS35" i="46"/>
  <c r="AC33" i="46"/>
  <c r="AK30" i="46"/>
  <c r="AI30" i="46"/>
  <c r="AU30" i="46"/>
  <c r="Q33" i="45"/>
  <c r="AC30" i="45"/>
  <c r="AK27" i="45"/>
  <c r="AI27" i="45"/>
  <c r="AM30" i="45"/>
  <c r="AU27" i="45"/>
  <c r="AS27" i="45"/>
  <c r="Q33" i="44"/>
  <c r="AC30" i="44"/>
  <c r="AK27" i="44"/>
  <c r="AI27" i="44"/>
  <c r="AM30" i="44"/>
  <c r="AU27" i="44"/>
  <c r="AS27" i="44"/>
  <c r="CM24" i="42"/>
  <c r="CM30" i="42"/>
  <c r="CM21" i="42"/>
  <c r="CM25" i="42"/>
  <c r="CM22" i="42"/>
  <c r="CM28" i="42"/>
  <c r="CM19" i="42"/>
  <c r="CM33" i="42"/>
  <c r="CM27" i="42"/>
  <c r="CM31" i="42"/>
  <c r="AI33" i="46" l="1"/>
  <c r="AC35" i="46"/>
  <c r="AK33" i="46"/>
  <c r="AU33" i="46"/>
  <c r="AM37" i="46"/>
  <c r="Q36" i="46"/>
  <c r="W35" i="46"/>
  <c r="AC33" i="45"/>
  <c r="AK30" i="45"/>
  <c r="AI30" i="45"/>
  <c r="W33" i="45"/>
  <c r="Q35" i="45"/>
  <c r="AU30" i="45"/>
  <c r="AS30" i="45"/>
  <c r="AM33" i="45"/>
  <c r="W33" i="44"/>
  <c r="Q35" i="44"/>
  <c r="AU30" i="44"/>
  <c r="AS30" i="44"/>
  <c r="AM33" i="44"/>
  <c r="AC33" i="44"/>
  <c r="AK30" i="44"/>
  <c r="AI30" i="44"/>
  <c r="AI35" i="46" l="1"/>
  <c r="AC36" i="46"/>
  <c r="AK35" i="46"/>
  <c r="AU35" i="46"/>
  <c r="Q37" i="46"/>
  <c r="Q36" i="45"/>
  <c r="Q37" i="45" s="1"/>
  <c r="W35" i="45"/>
  <c r="AU33" i="45"/>
  <c r="AS33" i="45"/>
  <c r="AM35" i="45"/>
  <c r="AI33" i="45"/>
  <c r="AC35" i="45"/>
  <c r="AK33" i="45"/>
  <c r="Q36" i="44"/>
  <c r="W35" i="44"/>
  <c r="AI33" i="44"/>
  <c r="AC35" i="44"/>
  <c r="AK33" i="44"/>
  <c r="AU33" i="44"/>
  <c r="AS33" i="44"/>
  <c r="AM35" i="44"/>
  <c r="DD46" i="43"/>
  <c r="DB46" i="43"/>
  <c r="CU46" i="43"/>
  <c r="CS46" i="43"/>
  <c r="CL46" i="43"/>
  <c r="CJ46" i="43"/>
  <c r="CC46" i="43"/>
  <c r="CA46" i="43"/>
  <c r="DD44" i="43"/>
  <c r="DB44" i="43"/>
  <c r="CU44" i="43"/>
  <c r="CS44" i="43"/>
  <c r="CL44" i="43"/>
  <c r="CJ44" i="43"/>
  <c r="CC44" i="43"/>
  <c r="CA44" i="43"/>
  <c r="BT44" i="43"/>
  <c r="DD43" i="43"/>
  <c r="DB43" i="43"/>
  <c r="CU43" i="43"/>
  <c r="CS43" i="43"/>
  <c r="CL43" i="43"/>
  <c r="CJ43" i="43"/>
  <c r="CC43" i="43"/>
  <c r="CA43" i="43"/>
  <c r="BT43" i="43"/>
  <c r="DD41" i="43"/>
  <c r="DB41" i="43"/>
  <c r="CU41" i="43"/>
  <c r="CS41" i="43"/>
  <c r="CL41" i="43"/>
  <c r="CJ41" i="43"/>
  <c r="CC41" i="43"/>
  <c r="CA41" i="43"/>
  <c r="BT41" i="43"/>
  <c r="DD40" i="43"/>
  <c r="DB40" i="43"/>
  <c r="CU40" i="43"/>
  <c r="CS40" i="43"/>
  <c r="CL40" i="43"/>
  <c r="CJ40" i="43"/>
  <c r="CC40" i="43"/>
  <c r="CA40" i="43"/>
  <c r="BT40" i="43"/>
  <c r="DD39" i="43"/>
  <c r="DB39" i="43"/>
  <c r="CU39" i="43"/>
  <c r="CS39" i="43"/>
  <c r="CL39" i="43"/>
  <c r="CJ39" i="43"/>
  <c r="CC39" i="43"/>
  <c r="CA39" i="43"/>
  <c r="BT39" i="43"/>
  <c r="DD38" i="43"/>
  <c r="DB38" i="43"/>
  <c r="CU38" i="43"/>
  <c r="CS38" i="43"/>
  <c r="CL38" i="43"/>
  <c r="CJ38" i="43"/>
  <c r="CC38" i="43"/>
  <c r="CA38" i="43"/>
  <c r="BT38" i="43"/>
  <c r="DD37" i="43"/>
  <c r="DB37" i="43"/>
  <c r="CU37" i="43"/>
  <c r="CS37" i="43"/>
  <c r="CL37" i="43"/>
  <c r="CJ37" i="43"/>
  <c r="CC37" i="43"/>
  <c r="CA37" i="43"/>
  <c r="BT37" i="43"/>
  <c r="DD36" i="43"/>
  <c r="DB36" i="43"/>
  <c r="CU36" i="43"/>
  <c r="CS36" i="43"/>
  <c r="CL36" i="43"/>
  <c r="CJ36" i="43"/>
  <c r="CC36" i="43"/>
  <c r="CA36" i="43"/>
  <c r="BT36" i="43"/>
  <c r="CW35" i="43"/>
  <c r="K20" i="46" s="1"/>
  <c r="W20" i="46" s="1"/>
  <c r="CN35" i="43"/>
  <c r="CE35" i="43"/>
  <c r="K20" i="44" s="1"/>
  <c r="W20" i="44" s="1"/>
  <c r="BV35" i="43"/>
  <c r="BN35" i="43"/>
  <c r="BT35" i="43" s="1"/>
  <c r="DD34" i="43"/>
  <c r="DB34" i="43"/>
  <c r="CU34" i="43"/>
  <c r="CS34" i="43"/>
  <c r="CL34" i="43"/>
  <c r="CJ34" i="43"/>
  <c r="CC34" i="43"/>
  <c r="CA34" i="43"/>
  <c r="BT34" i="43"/>
  <c r="DD33" i="43"/>
  <c r="DB33" i="43"/>
  <c r="CU33" i="43"/>
  <c r="CS33" i="43"/>
  <c r="CL33" i="43"/>
  <c r="CJ33" i="43"/>
  <c r="CC33" i="43"/>
  <c r="CA33" i="43"/>
  <c r="BT33" i="43"/>
  <c r="DD32" i="43"/>
  <c r="DB32" i="43"/>
  <c r="CU32" i="43"/>
  <c r="CS32" i="43"/>
  <c r="CL32" i="43"/>
  <c r="CJ32" i="43"/>
  <c r="CC32" i="43"/>
  <c r="CA32" i="43"/>
  <c r="BT32" i="43"/>
  <c r="DD31" i="43"/>
  <c r="DB31" i="43"/>
  <c r="CU31" i="43"/>
  <c r="CS31" i="43"/>
  <c r="CL31" i="43"/>
  <c r="CJ31" i="43"/>
  <c r="CC31" i="43"/>
  <c r="CA31" i="43"/>
  <c r="BT31" i="43"/>
  <c r="DD30" i="43"/>
  <c r="DB30" i="43"/>
  <c r="CU30" i="43"/>
  <c r="CS30" i="43"/>
  <c r="CL30" i="43"/>
  <c r="CJ30" i="43"/>
  <c r="CC30" i="43"/>
  <c r="CA30" i="43"/>
  <c r="BT30" i="43"/>
  <c r="DD29" i="43"/>
  <c r="CU29" i="43"/>
  <c r="CL29" i="43"/>
  <c r="CC29" i="43"/>
  <c r="DD35" i="43" l="1"/>
  <c r="CN42" i="43"/>
  <c r="K27" i="45" s="1"/>
  <c r="W27" i="45" s="1"/>
  <c r="K20" i="45"/>
  <c r="W20" i="45" s="1"/>
  <c r="AC37" i="46"/>
  <c r="AK36" i="46"/>
  <c r="AU36" i="46"/>
  <c r="AM36" i="45"/>
  <c r="AU35" i="45"/>
  <c r="AS35" i="45"/>
  <c r="AI35" i="45"/>
  <c r="AC36" i="45"/>
  <c r="AK35" i="45"/>
  <c r="AI35" i="44"/>
  <c r="AC36" i="44"/>
  <c r="AK35" i="44"/>
  <c r="AM36" i="44"/>
  <c r="AU35" i="44"/>
  <c r="AS35" i="44"/>
  <c r="Q37" i="44"/>
  <c r="BV42" i="43"/>
  <c r="K27" i="42" s="1"/>
  <c r="K20" i="42"/>
  <c r="CL35" i="43"/>
  <c r="CC35" i="43"/>
  <c r="CU35" i="43"/>
  <c r="CS35" i="43"/>
  <c r="CE42" i="43"/>
  <c r="K27" i="44" s="1"/>
  <c r="W27" i="44" s="1"/>
  <c r="CW42" i="43"/>
  <c r="K27" i="46" s="1"/>
  <c r="W27" i="46" s="1"/>
  <c r="CJ35" i="43"/>
  <c r="DB35" i="43"/>
  <c r="BN42" i="43"/>
  <c r="CA35" i="43"/>
  <c r="AU34" i="42"/>
  <c r="AS34" i="42"/>
  <c r="AK34" i="42"/>
  <c r="AI34" i="42"/>
  <c r="W34" i="42"/>
  <c r="AU32" i="42"/>
  <c r="AS32" i="42"/>
  <c r="AK32" i="42"/>
  <c r="AI32" i="42"/>
  <c r="W32" i="42"/>
  <c r="AU31" i="42"/>
  <c r="AS31" i="42"/>
  <c r="AK31" i="42"/>
  <c r="AI31" i="42"/>
  <c r="W31" i="42"/>
  <c r="AU29" i="42"/>
  <c r="AS29" i="42"/>
  <c r="AK29" i="42"/>
  <c r="AI29" i="42"/>
  <c r="W29" i="42"/>
  <c r="AU28" i="42"/>
  <c r="AS28" i="42"/>
  <c r="AK28" i="42"/>
  <c r="AI28" i="42"/>
  <c r="W28" i="42"/>
  <c r="AU26" i="42"/>
  <c r="AS26" i="42"/>
  <c r="AK26" i="42"/>
  <c r="AI26" i="42"/>
  <c r="W26" i="42"/>
  <c r="AU25" i="42"/>
  <c r="AS25" i="42"/>
  <c r="AK25" i="42"/>
  <c r="AI25" i="42"/>
  <c r="W25" i="42"/>
  <c r="AU24" i="42"/>
  <c r="AS24" i="42"/>
  <c r="AK24" i="42"/>
  <c r="AI24" i="42"/>
  <c r="W24" i="42"/>
  <c r="AU23" i="42"/>
  <c r="AS23" i="42"/>
  <c r="AK23" i="42"/>
  <c r="AI23" i="42"/>
  <c r="W23" i="42"/>
  <c r="AU22" i="42"/>
  <c r="AS22" i="42"/>
  <c r="AK22" i="42"/>
  <c r="AI22" i="42"/>
  <c r="W22" i="42"/>
  <c r="AU21" i="42"/>
  <c r="AS21" i="42"/>
  <c r="AK21" i="42"/>
  <c r="AI21" i="42"/>
  <c r="W21" i="42"/>
  <c r="AM20" i="42"/>
  <c r="AS20" i="42" s="1"/>
  <c r="AC20" i="42"/>
  <c r="AC27" i="42" s="1"/>
  <c r="Q20" i="42"/>
  <c r="Q27" i="42" s="1"/>
  <c r="AU19" i="42"/>
  <c r="AS19" i="42"/>
  <c r="AK19" i="42"/>
  <c r="AI19" i="42"/>
  <c r="W19" i="42"/>
  <c r="AU18" i="42"/>
  <c r="AS18" i="42"/>
  <c r="AK18" i="42"/>
  <c r="AI18" i="42"/>
  <c r="W18" i="42"/>
  <c r="AU17" i="42"/>
  <c r="AS17" i="42"/>
  <c r="AK17" i="42"/>
  <c r="AI17" i="42"/>
  <c r="W17" i="42"/>
  <c r="AU16" i="42"/>
  <c r="AS16" i="42"/>
  <c r="AK16" i="42"/>
  <c r="AI16" i="42"/>
  <c r="W16" i="42"/>
  <c r="AU15" i="42"/>
  <c r="AS15" i="42"/>
  <c r="AK15" i="42"/>
  <c r="AI15" i="42"/>
  <c r="W15" i="42"/>
  <c r="AU14" i="42"/>
  <c r="AK14" i="42"/>
  <c r="W14" i="42"/>
  <c r="CS42" i="43" l="1"/>
  <c r="CN45" i="43"/>
  <c r="K30" i="45" s="1"/>
  <c r="W30" i="45" s="1"/>
  <c r="AK37" i="46"/>
  <c r="AU37" i="46"/>
  <c r="AC37" i="45"/>
  <c r="AK37" i="45" s="1"/>
  <c r="AK36" i="45"/>
  <c r="AM37" i="45"/>
  <c r="AU36" i="45"/>
  <c r="AC37" i="44"/>
  <c r="AK37" i="44" s="1"/>
  <c r="AK36" i="44"/>
  <c r="AM37" i="44"/>
  <c r="AU36" i="44"/>
  <c r="CA42" i="43"/>
  <c r="CC42" i="43"/>
  <c r="BV45" i="43"/>
  <c r="K30" i="42" s="1"/>
  <c r="AR45" i="43"/>
  <c r="AR46" i="43"/>
  <c r="AR44" i="43"/>
  <c r="AR47" i="43"/>
  <c r="AR42" i="43"/>
  <c r="AR43" i="43"/>
  <c r="AR39" i="43"/>
  <c r="AR40" i="43"/>
  <c r="AR35" i="43"/>
  <c r="AR41" i="43"/>
  <c r="AI20" i="42"/>
  <c r="AU20" i="42"/>
  <c r="AM27" i="42"/>
  <c r="AS27" i="42" s="1"/>
  <c r="AC30" i="42"/>
  <c r="AI30" i="42" s="1"/>
  <c r="W20" i="42"/>
  <c r="AK20" i="42"/>
  <c r="AR36" i="43"/>
  <c r="AR37" i="43"/>
  <c r="AR34" i="43"/>
  <c r="CW45" i="43"/>
  <c r="K30" i="46" s="1"/>
  <c r="W30" i="46" s="1"/>
  <c r="DD42" i="43"/>
  <c r="DB42" i="43"/>
  <c r="CE45" i="43"/>
  <c r="CL42" i="43"/>
  <c r="CJ42" i="43"/>
  <c r="BT42" i="43"/>
  <c r="BN45" i="43"/>
  <c r="AR38" i="43"/>
  <c r="CU42" i="43"/>
  <c r="W27" i="42"/>
  <c r="Q30" i="42"/>
  <c r="AI27" i="42"/>
  <c r="AK27" i="42"/>
  <c r="AU37" i="45" l="1"/>
  <c r="AU37" i="44"/>
  <c r="CN47" i="43"/>
  <c r="K36" i="45" s="1"/>
  <c r="W36" i="45" s="1"/>
  <c r="CS45" i="43"/>
  <c r="CU45" i="43"/>
  <c r="K30" i="44"/>
  <c r="W30" i="44" s="1"/>
  <c r="AW42" i="43"/>
  <c r="BT27" i="46"/>
  <c r="BZ27" i="46" s="1"/>
  <c r="BT27" i="45"/>
  <c r="BZ27" i="45" s="1"/>
  <c r="BT27" i="44"/>
  <c r="BZ27" i="44" s="1"/>
  <c r="BT27" i="42"/>
  <c r="BZ27" i="42" s="1"/>
  <c r="BT26" i="46"/>
  <c r="BT26" i="42"/>
  <c r="BT26" i="45"/>
  <c r="BT26" i="44"/>
  <c r="BT32" i="46"/>
  <c r="BT32" i="45"/>
  <c r="BT32" i="44"/>
  <c r="BT32" i="42"/>
  <c r="BT21" i="46"/>
  <c r="BZ21" i="46" s="1"/>
  <c r="BT21" i="42"/>
  <c r="BZ21" i="42" s="1"/>
  <c r="BT21" i="44"/>
  <c r="BZ21" i="44" s="1"/>
  <c r="BT21" i="45"/>
  <c r="BZ21" i="45" s="1"/>
  <c r="BT20" i="46"/>
  <c r="BT20" i="44"/>
  <c r="BT20" i="45"/>
  <c r="BT20" i="42"/>
  <c r="BT29" i="46"/>
  <c r="BT29" i="45"/>
  <c r="BT29" i="44"/>
  <c r="BT29" i="42"/>
  <c r="BT25" i="46"/>
  <c r="BZ25" i="46" s="1"/>
  <c r="BT25" i="44"/>
  <c r="BZ25" i="44" s="1"/>
  <c r="BT25" i="45"/>
  <c r="BZ25" i="45" s="1"/>
  <c r="BT25" i="42"/>
  <c r="BZ25" i="42" s="1"/>
  <c r="BT31" i="46"/>
  <c r="BZ31" i="46" s="1"/>
  <c r="BT31" i="45"/>
  <c r="BZ31" i="45" s="1"/>
  <c r="BT31" i="42"/>
  <c r="BZ31" i="42" s="1"/>
  <c r="BT31" i="44"/>
  <c r="BZ31" i="44" s="1"/>
  <c r="BT19" i="46"/>
  <c r="BZ19" i="46" s="1"/>
  <c r="BZ20" i="46" s="1"/>
  <c r="BT19" i="45"/>
  <c r="BZ19" i="45" s="1"/>
  <c r="BZ20" i="45" s="1"/>
  <c r="BT19" i="44"/>
  <c r="BZ19" i="44" s="1"/>
  <c r="BZ20" i="44" s="1"/>
  <c r="BT19" i="42"/>
  <c r="BZ19" i="42" s="1"/>
  <c r="AW39" i="43"/>
  <c r="BT24" i="46"/>
  <c r="BZ24" i="46" s="1"/>
  <c r="BT24" i="45"/>
  <c r="BZ24" i="45" s="1"/>
  <c r="BT24" i="42"/>
  <c r="BZ24" i="42" s="1"/>
  <c r="BT24" i="44"/>
  <c r="BZ24" i="44" s="1"/>
  <c r="BT30" i="46"/>
  <c r="BZ30" i="46" s="1"/>
  <c r="BT30" i="42"/>
  <c r="BZ30" i="42" s="1"/>
  <c r="BT30" i="44"/>
  <c r="BZ30" i="44" s="1"/>
  <c r="BT30" i="45"/>
  <c r="BZ30" i="45" s="1"/>
  <c r="BT23" i="46"/>
  <c r="BT23" i="45"/>
  <c r="BT23" i="44"/>
  <c r="BT23" i="42"/>
  <c r="BT22" i="46"/>
  <c r="BZ22" i="46" s="1"/>
  <c r="BT22" i="42"/>
  <c r="BZ22" i="42" s="1"/>
  <c r="BT22" i="45"/>
  <c r="BZ22" i="45" s="1"/>
  <c r="BT22" i="44"/>
  <c r="BZ22" i="44" s="1"/>
  <c r="BT28" i="46"/>
  <c r="BZ28" i="46" s="1"/>
  <c r="BT28" i="44"/>
  <c r="BZ28" i="44" s="1"/>
  <c r="BT28" i="45"/>
  <c r="BZ28" i="45" s="1"/>
  <c r="BT28" i="42"/>
  <c r="BZ28" i="42" s="1"/>
  <c r="CA45" i="43"/>
  <c r="CC45" i="43"/>
  <c r="BV47" i="43"/>
  <c r="K36" i="42" s="1"/>
  <c r="AW45" i="43"/>
  <c r="AW46" i="43"/>
  <c r="AW43" i="43"/>
  <c r="AW40" i="43"/>
  <c r="AW33" i="43"/>
  <c r="AW36" i="43"/>
  <c r="AW37" i="43"/>
  <c r="AW34" i="43"/>
  <c r="AU27" i="42"/>
  <c r="AM30" i="42"/>
  <c r="AU30" i="42" s="1"/>
  <c r="AC33" i="42"/>
  <c r="AI33" i="42" s="1"/>
  <c r="CW47" i="43"/>
  <c r="K36" i="46" s="1"/>
  <c r="W36" i="46" s="1"/>
  <c r="DD45" i="43"/>
  <c r="DB45" i="43"/>
  <c r="CL45" i="43"/>
  <c r="CE47" i="43"/>
  <c r="K36" i="44" s="1"/>
  <c r="W36" i="44" s="1"/>
  <c r="CJ45" i="43"/>
  <c r="BN47" i="43"/>
  <c r="BN48" i="43" s="1"/>
  <c r="BT45" i="43"/>
  <c r="Q33" i="42"/>
  <c r="W30" i="42"/>
  <c r="AK30" i="42"/>
  <c r="CN48" i="43" l="1"/>
  <c r="K37" i="45" s="1"/>
  <c r="W37" i="45" s="1"/>
  <c r="CU47" i="43"/>
  <c r="AW41" i="43"/>
  <c r="AW44" i="43"/>
  <c r="BZ32" i="44"/>
  <c r="BZ26" i="44"/>
  <c r="BZ32" i="45"/>
  <c r="BZ23" i="45"/>
  <c r="BZ23" i="44"/>
  <c r="BZ29" i="44"/>
  <c r="BZ32" i="46"/>
  <c r="AW35" i="43"/>
  <c r="BZ26" i="46"/>
  <c r="BZ29" i="45"/>
  <c r="BZ26" i="45"/>
  <c r="BZ23" i="46"/>
  <c r="BZ29" i="46"/>
  <c r="BZ32" i="42"/>
  <c r="BV48" i="43"/>
  <c r="K37" i="42" s="1"/>
  <c r="CC47" i="43"/>
  <c r="BZ20" i="42"/>
  <c r="BZ26" i="42"/>
  <c r="BZ29" i="42"/>
  <c r="BZ23" i="42"/>
  <c r="AW47" i="43"/>
  <c r="AW38" i="43"/>
  <c r="AC35" i="42"/>
  <c r="AC36" i="42" s="1"/>
  <c r="AK33" i="42"/>
  <c r="AM33" i="42"/>
  <c r="AS30" i="42"/>
  <c r="CL47" i="43"/>
  <c r="CE48" i="43"/>
  <c r="K37" i="44" s="1"/>
  <c r="W37" i="44" s="1"/>
  <c r="DD47" i="43"/>
  <c r="CW48" i="43"/>
  <c r="K37" i="46" s="1"/>
  <c r="W37" i="46" s="1"/>
  <c r="W33" i="42"/>
  <c r="Q35" i="42"/>
  <c r="DD48" i="43" l="1"/>
  <c r="CL48" i="43"/>
  <c r="CC48" i="43"/>
  <c r="BZ33" i="44"/>
  <c r="BZ33" i="46"/>
  <c r="BZ33" i="45"/>
  <c r="BZ33" i="42"/>
  <c r="AW48" i="43"/>
  <c r="AI35" i="42"/>
  <c r="AU33" i="42"/>
  <c r="AS33" i="42"/>
  <c r="AM35" i="42"/>
  <c r="CU48" i="43"/>
  <c r="AC37" i="42"/>
  <c r="Q36" i="42"/>
  <c r="W35" i="42"/>
  <c r="AK35" i="42"/>
  <c r="AK36" i="42" l="1"/>
  <c r="W36" i="42"/>
  <c r="AS35" i="42"/>
  <c r="AU35" i="42"/>
  <c r="AM36" i="42"/>
  <c r="Q37" i="42"/>
  <c r="W37" i="42" s="1"/>
  <c r="AM37" i="42" l="1"/>
  <c r="AU37" i="42" s="1"/>
  <c r="AU36" i="42"/>
  <c r="AK37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山下　香司</author>
  </authors>
  <commentList>
    <comment ref="BF39" authorId="0" shapeId="0" xr:uid="{8E17A9F4-11D7-464D-A1B8-1465181A6374}">
      <text>
        <r>
          <rPr>
            <sz val="9"/>
            <color indexed="81"/>
            <rFont val="MS P ゴシック"/>
            <family val="3"/>
            <charset val="128"/>
          </rPr>
          <t>自由記入欄
重点改善目標の科目を記載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山下　香司</author>
  </authors>
  <commentList>
    <comment ref="B24" authorId="0" shapeId="0" xr:uid="{94D8AFCB-CF72-4169-93F8-76F79E8085B7}">
      <text>
        <r>
          <rPr>
            <sz val="9"/>
            <color indexed="81"/>
            <rFont val="MS P ゴシック"/>
            <family val="3"/>
            <charset val="128"/>
          </rPr>
          <t>経営改善計画書の項目と一致させる（追加するのは可）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山下　香司</author>
  </authors>
  <commentList>
    <comment ref="B24" authorId="0" shapeId="0" xr:uid="{4B798B65-D3C0-4EEE-B1D1-9039DF1AF985}">
      <text>
        <r>
          <rPr>
            <sz val="9"/>
            <color indexed="81"/>
            <rFont val="MS P ゴシック"/>
            <family val="3"/>
            <charset val="128"/>
          </rPr>
          <t>経営改善計画書の項目と一致させる（追加するのは可）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山下　香司</author>
  </authors>
  <commentList>
    <comment ref="B24" authorId="0" shapeId="0" xr:uid="{D46FCFC7-2B50-43A7-9A96-9DBB86ED1BA8}">
      <text>
        <r>
          <rPr>
            <sz val="9"/>
            <color indexed="81"/>
            <rFont val="MS P ゴシック"/>
            <family val="3"/>
            <charset val="128"/>
          </rPr>
          <t>経営改善計画書の項目と一致させる（追加するのは可）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山下　香司</author>
  </authors>
  <commentList>
    <comment ref="B24" authorId="0" shapeId="0" xr:uid="{C60E6A06-F285-4F3A-BBA3-40E387A856C6}">
      <text>
        <r>
          <rPr>
            <sz val="9"/>
            <color indexed="81"/>
            <rFont val="MS P ゴシック"/>
            <family val="3"/>
            <charset val="128"/>
          </rPr>
          <t>経営改善計画書の項目と一致させる（追加するのは可）</t>
        </r>
      </text>
    </comment>
  </commentList>
</comments>
</file>

<file path=xl/sharedStrings.xml><?xml version="1.0" encoding="utf-8"?>
<sst xmlns="http://schemas.openxmlformats.org/spreadsheetml/2006/main" count="573" uniqueCount="103">
  <si>
    <t xml:space="preserve">外部要因
</t>
    <rPh sb="0" eb="2">
      <t>ガイブ</t>
    </rPh>
    <rPh sb="2" eb="3">
      <t>ヨウ</t>
    </rPh>
    <phoneticPr fontId="2"/>
  </si>
  <si>
    <t>内部要因</t>
    <phoneticPr fontId="2"/>
  </si>
  <si>
    <t>売上</t>
    <rPh sb="0" eb="2">
      <t>ウリアゲ</t>
    </rPh>
    <phoneticPr fontId="2"/>
  </si>
  <si>
    <t>経費</t>
    <rPh sb="0" eb="2">
      <t>ケイヒ</t>
    </rPh>
    <phoneticPr fontId="2"/>
  </si>
  <si>
    <t>資産・負債</t>
    <rPh sb="0" eb="2">
      <t>シサン</t>
    </rPh>
    <rPh sb="3" eb="5">
      <t>フサイ</t>
    </rPh>
    <phoneticPr fontId="2"/>
  </si>
  <si>
    <t>これまで取り組んだ改善策</t>
    <rPh sb="4" eb="5">
      <t>ト</t>
    </rPh>
    <rPh sb="6" eb="7">
      <t>ク</t>
    </rPh>
    <rPh sb="9" eb="11">
      <t>カイゼン</t>
    </rPh>
    <rPh sb="11" eb="12">
      <t>サク</t>
    </rPh>
    <phoneticPr fontId="2"/>
  </si>
  <si>
    <t>反省点</t>
    <rPh sb="0" eb="3">
      <t>ハンセイテン</t>
    </rPh>
    <phoneticPr fontId="2"/>
  </si>
  <si>
    <t>＜売上高＞</t>
    <rPh sb="1" eb="3">
      <t>ウリアゲ</t>
    </rPh>
    <rPh sb="3" eb="4">
      <t>ダカ</t>
    </rPh>
    <phoneticPr fontId="2"/>
  </si>
  <si>
    <t>改善施策項目</t>
    <rPh sb="0" eb="2">
      <t>カイゼン</t>
    </rPh>
    <rPh sb="2" eb="4">
      <t>シサク</t>
    </rPh>
    <rPh sb="4" eb="6">
      <t>コウモク</t>
    </rPh>
    <phoneticPr fontId="2"/>
  </si>
  <si>
    <t>材料費</t>
    <rPh sb="0" eb="3">
      <t>ザイリョウヒ</t>
    </rPh>
    <phoneticPr fontId="2"/>
  </si>
  <si>
    <t>売上高</t>
    <rPh sb="0" eb="2">
      <t>ウリアゲ</t>
    </rPh>
    <rPh sb="2" eb="3">
      <t>ダカ</t>
    </rPh>
    <phoneticPr fontId="2"/>
  </si>
  <si>
    <t>製造（売上）原価</t>
    <rPh sb="0" eb="2">
      <t>セイゾウ</t>
    </rPh>
    <rPh sb="3" eb="5">
      <t>ウリアゲ</t>
    </rPh>
    <rPh sb="6" eb="8">
      <t>ゲンカ</t>
    </rPh>
    <phoneticPr fontId="2"/>
  </si>
  <si>
    <t>労務費</t>
    <rPh sb="0" eb="3">
      <t>ロウムヒ</t>
    </rPh>
    <phoneticPr fontId="2"/>
  </si>
  <si>
    <t>外注費</t>
    <rPh sb="0" eb="3">
      <t>ガイチュウヒ</t>
    </rPh>
    <phoneticPr fontId="2"/>
  </si>
  <si>
    <t>売上総利益</t>
    <rPh sb="0" eb="2">
      <t>ウリアゲ</t>
    </rPh>
    <rPh sb="2" eb="5">
      <t>ソウリエキ</t>
    </rPh>
    <phoneticPr fontId="2"/>
  </si>
  <si>
    <t>販管費</t>
    <rPh sb="0" eb="3">
      <t>ハンカンヒ</t>
    </rPh>
    <phoneticPr fontId="2"/>
  </si>
  <si>
    <t>人件費</t>
    <rPh sb="0" eb="3">
      <t>ジンケンヒ</t>
    </rPh>
    <phoneticPr fontId="2"/>
  </si>
  <si>
    <t>（役員報酬）</t>
    <rPh sb="1" eb="3">
      <t>ヤクイン</t>
    </rPh>
    <rPh sb="3" eb="5">
      <t>ホウシュウ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</si>
  <si>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</si>
  <si>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</si>
  <si>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</si>
  <si>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経常利益</t>
    <rPh sb="0" eb="2">
      <t>ケイジョウ</t>
    </rPh>
    <rPh sb="2" eb="4">
      <t>リエキ</t>
    </rPh>
    <phoneticPr fontId="2"/>
  </si>
  <si>
    <t>数値</t>
    <rPh sb="0" eb="2">
      <t>スウチ</t>
    </rPh>
    <phoneticPr fontId="2"/>
  </si>
  <si>
    <t>前期比</t>
    <rPh sb="0" eb="3">
      <t>ゼンキヒ</t>
    </rPh>
    <phoneticPr fontId="2"/>
  </si>
  <si>
    <t>売上比</t>
    <rPh sb="0" eb="2">
      <t>ウリアゲ</t>
    </rPh>
    <rPh sb="2" eb="3">
      <t>ヒ</t>
    </rPh>
    <phoneticPr fontId="2"/>
  </si>
  <si>
    <t>－</t>
    <phoneticPr fontId="2"/>
  </si>
  <si>
    <t>－</t>
  </si>
  <si>
    <t>（単位：千円、％）</t>
    <rPh sb="1" eb="3">
      <t>タンイ</t>
    </rPh>
    <rPh sb="4" eb="6">
      <t>センエン</t>
    </rPh>
    <phoneticPr fontId="2"/>
  </si>
  <si>
    <t>前期</t>
    <rPh sb="0" eb="2">
      <t>ゼンキ</t>
    </rPh>
    <phoneticPr fontId="2"/>
  </si>
  <si>
    <t>計画1期</t>
    <rPh sb="0" eb="2">
      <t>ケイカク</t>
    </rPh>
    <rPh sb="3" eb="4">
      <t>キ</t>
    </rPh>
    <phoneticPr fontId="2"/>
  </si>
  <si>
    <t>計画2期</t>
    <rPh sb="0" eb="2">
      <t>ケイカク</t>
    </rPh>
    <rPh sb="3" eb="4">
      <t>キ</t>
    </rPh>
    <phoneticPr fontId="2"/>
  </si>
  <si>
    <t>計画3期</t>
    <rPh sb="0" eb="2">
      <t>ケイカク</t>
    </rPh>
    <rPh sb="3" eb="4">
      <t>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</si>
  <si>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</si>
  <si>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シェア</t>
    <phoneticPr fontId="2"/>
  </si>
  <si>
    <t>プロパー</t>
    <phoneticPr fontId="2"/>
  </si>
  <si>
    <t>合計</t>
    <rPh sb="0" eb="2">
      <t>ゴウケイ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</si>
  <si>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</si>
  <si>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</si>
  <si>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</si>
  <si>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⑤改善施策</t>
    <rPh sb="1" eb="3">
      <t>カイゼン</t>
    </rPh>
    <rPh sb="3" eb="5">
      <t>シサク</t>
    </rPh>
    <phoneticPr fontId="2"/>
  </si>
  <si>
    <t>⑥財務目標</t>
    <rPh sb="1" eb="3">
      <t>ザイム</t>
    </rPh>
    <rPh sb="3" eb="5">
      <t>モクヒョウ</t>
    </rPh>
    <phoneticPr fontId="2"/>
  </si>
  <si>
    <t>＜売上原価＞</t>
    <rPh sb="1" eb="3">
      <t>ウリアゲ</t>
    </rPh>
    <rPh sb="3" eb="5">
      <t>ゲンカ</t>
    </rPh>
    <phoneticPr fontId="2"/>
  </si>
  <si>
    <t>①財務分析（当社で発生している問題の把握）</t>
    <rPh sb="1" eb="3">
      <t>ザイム</t>
    </rPh>
    <rPh sb="3" eb="5">
      <t>ブンセキ</t>
    </rPh>
    <rPh sb="6" eb="8">
      <t>トウシャ</t>
    </rPh>
    <rPh sb="9" eb="11">
      <t>ハッセイ</t>
    </rPh>
    <rPh sb="15" eb="17">
      <t>モンダイ</t>
    </rPh>
    <rPh sb="18" eb="20">
      <t>ハアク</t>
    </rPh>
    <phoneticPr fontId="2"/>
  </si>
  <si>
    <t>②窮境原因（利益計上できない理由や低収益体質である原因の分析）</t>
    <rPh sb="1" eb="3">
      <t>キュウキョウ</t>
    </rPh>
    <rPh sb="3" eb="5">
      <t>ゲンイン</t>
    </rPh>
    <rPh sb="6" eb="8">
      <t>リエキ</t>
    </rPh>
    <rPh sb="8" eb="10">
      <t>ケイジョウ</t>
    </rPh>
    <rPh sb="14" eb="16">
      <t>リユウ</t>
    </rPh>
    <rPh sb="17" eb="20">
      <t>テイシュウエキ</t>
    </rPh>
    <rPh sb="20" eb="22">
      <t>タイシツ</t>
    </rPh>
    <rPh sb="25" eb="27">
      <t>ゲンイン</t>
    </rPh>
    <rPh sb="28" eb="30">
      <t>ブンセキ</t>
    </rPh>
    <phoneticPr fontId="2"/>
  </si>
  <si>
    <t>③これまで取り組んだ改善施策と反省点</t>
    <rPh sb="5" eb="6">
      <t>ト</t>
    </rPh>
    <rPh sb="7" eb="8">
      <t>ク</t>
    </rPh>
    <rPh sb="10" eb="12">
      <t>カイゼン</t>
    </rPh>
    <rPh sb="12" eb="14">
      <t>シサク</t>
    </rPh>
    <rPh sb="15" eb="18">
      <t>ハンセイテン</t>
    </rPh>
    <phoneticPr fontId="2"/>
  </si>
  <si>
    <t>保証協会</t>
    <rPh sb="0" eb="2">
      <t>ホショウ</t>
    </rPh>
    <rPh sb="2" eb="4">
      <t>キョウカイ</t>
    </rPh>
    <phoneticPr fontId="2"/>
  </si>
  <si>
    <t>算出根拠</t>
    <rPh sb="0" eb="2">
      <t>サンシュツ</t>
    </rPh>
    <rPh sb="2" eb="4">
      <t>コンキョ</t>
    </rPh>
    <phoneticPr fontId="2"/>
  </si>
  <si>
    <t>＜販管費＞</t>
    <rPh sb="1" eb="4">
      <t>ハンカンヒ</t>
    </rPh>
    <phoneticPr fontId="2"/>
  </si>
  <si>
    <t>④借入状況及び</t>
    <rPh sb="1" eb="3">
      <t>カリイレ</t>
    </rPh>
    <rPh sb="3" eb="5">
      <t>ジョウキョウ</t>
    </rPh>
    <rPh sb="5" eb="6">
      <t>オヨ</t>
    </rPh>
    <phoneticPr fontId="2"/>
  </si>
  <si>
    <t>月～</t>
    <rPh sb="0" eb="1">
      <t>ツキ</t>
    </rPh>
    <phoneticPr fontId="2"/>
  </si>
  <si>
    <t>月の返済</t>
    <rPh sb="0" eb="1">
      <t>ツキ</t>
    </rPh>
    <rPh sb="2" eb="4">
      <t>ヘンサイ</t>
    </rPh>
    <phoneticPr fontId="2"/>
  </si>
  <si>
    <t>売上原価</t>
    <rPh sb="0" eb="2">
      <t>ウリアゲ</t>
    </rPh>
    <rPh sb="2" eb="4">
      <t>ゲンカ</t>
    </rPh>
    <phoneticPr fontId="2"/>
  </si>
  <si>
    <t>（</t>
    <phoneticPr fontId="2"/>
  </si>
  <si>
    <t>/</t>
    <phoneticPr fontId="2"/>
  </si>
  <si>
    <t>期）</t>
    <rPh sb="0" eb="1">
      <t>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</si>
  <si>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</si>
  <si>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法人税等充当額</t>
    <rPh sb="0" eb="2">
      <t>ホウジン</t>
    </rPh>
    <rPh sb="2" eb="3">
      <t>ゼイ</t>
    </rPh>
    <rPh sb="3" eb="4">
      <t>トウ</t>
    </rPh>
    <rPh sb="4" eb="6">
      <t>ジュウトウ</t>
    </rPh>
    <rPh sb="6" eb="7">
      <t>ガク</t>
    </rPh>
    <phoneticPr fontId="2"/>
  </si>
  <si>
    <t>自由記入欄</t>
    <rPh sb="0" eb="2">
      <t>ジユウ</t>
    </rPh>
    <rPh sb="2" eb="4">
      <t>キニュウ</t>
    </rPh>
    <rPh sb="4" eb="5">
      <t>ラン</t>
    </rPh>
    <phoneticPr fontId="2"/>
  </si>
  <si>
    <t>※月額返済の目安
　（簡易CF×80％）÷12（千円未満切捨）</t>
    <rPh sb="1" eb="3">
      <t>ゲツガク</t>
    </rPh>
    <rPh sb="3" eb="5">
      <t>ヘンサイ</t>
    </rPh>
    <rPh sb="6" eb="8">
      <t>メヤス</t>
    </rPh>
    <rPh sb="11" eb="13">
      <t>カンイ</t>
    </rPh>
    <phoneticPr fontId="2"/>
  </si>
  <si>
    <t>千円</t>
    <rPh sb="0" eb="2">
      <t>セ</t>
    </rPh>
    <phoneticPr fontId="2"/>
  </si>
  <si>
    <t>基準月:</t>
    <rPh sb="2" eb="3">
      <t>ヅキ</t>
    </rPh>
    <phoneticPr fontId="2"/>
  </si>
  <si>
    <t>※１　借入金残高については基準月の償還後の残高とする。月末が金融機関休日の場合は
　　　 翌営業日償還を反映させる。
※２　月額返済額は千円未満を四捨五入している。四捨五入の結果、１千円未満となる場合
　　　 は1千円の返済としている。</t>
    <rPh sb="15" eb="16">
      <t>ヅキ</t>
    </rPh>
    <rPh sb="17" eb="19">
      <t>ショウカン</t>
    </rPh>
    <rPh sb="19" eb="20">
      <t>ゴ</t>
    </rPh>
    <rPh sb="21" eb="23">
      <t>ザンダカ</t>
    </rPh>
    <rPh sb="27" eb="29">
      <t>ゲツマツ</t>
    </rPh>
    <rPh sb="46" eb="49">
      <t>エイギョウビ</t>
    </rPh>
    <rPh sb="49" eb="51">
      <t>ショウカン</t>
    </rPh>
    <rPh sb="52" eb="54">
      <t>ハンエイ</t>
    </rPh>
    <phoneticPr fontId="2"/>
  </si>
  <si>
    <t>今期予想（計画0期）</t>
    <rPh sb="0" eb="2">
      <t>コンキ</t>
    </rPh>
    <rPh sb="2" eb="4">
      <t>ヨソウ</t>
    </rPh>
    <rPh sb="5" eb="7">
      <t>ケイカク</t>
    </rPh>
    <rPh sb="8" eb="9">
      <t>キ</t>
    </rPh>
    <phoneticPr fontId="2"/>
  </si>
  <si>
    <t>経営改善計画書（法人用）</t>
    <rPh sb="0" eb="2">
      <t>ケイエイ</t>
    </rPh>
    <rPh sb="2" eb="4">
      <t>カイゼン</t>
    </rPh>
    <rPh sb="4" eb="7">
      <t>ケイカクショ</t>
    </rPh>
    <rPh sb="8" eb="10">
      <t>ホウジン</t>
    </rPh>
    <rPh sb="10" eb="11">
      <t>ヨウ</t>
    </rPh>
    <phoneticPr fontId="2"/>
  </si>
  <si>
    <t>債務者（法人用）</t>
    <rPh sb="0" eb="3">
      <t>サイムシャ</t>
    </rPh>
    <rPh sb="4" eb="7">
      <t>ホウジンヨウ</t>
    </rPh>
    <phoneticPr fontId="3"/>
  </si>
  <si>
    <t>※本経営改善計画書は全債権者より同意
　 を得ています。</t>
    <rPh sb="1" eb="2">
      <t>ホン</t>
    </rPh>
    <rPh sb="2" eb="4">
      <t>ケイエイ</t>
    </rPh>
    <rPh sb="4" eb="6">
      <t>カイゼン</t>
    </rPh>
    <rPh sb="6" eb="9">
      <t>ケイカクショ</t>
    </rPh>
    <rPh sb="10" eb="11">
      <t>ゼン</t>
    </rPh>
    <rPh sb="11" eb="14">
      <t>サイケンシャ</t>
    </rPh>
    <rPh sb="16" eb="18">
      <t>ドウイ</t>
    </rPh>
    <rPh sb="22" eb="23">
      <t>エ</t>
    </rPh>
    <phoneticPr fontId="2"/>
  </si>
  <si>
    <t>作成日</t>
    <rPh sb="0" eb="3">
      <t>サクセイビ</t>
    </rPh>
    <phoneticPr fontId="2"/>
  </si>
  <si>
    <t>月</t>
    <rPh sb="0" eb="1">
      <t>ゲツ</t>
    </rPh>
    <phoneticPr fontId="2"/>
  </si>
  <si>
    <t>→次期計画（計画値に変更がある場合）</t>
    <rPh sb="1" eb="3">
      <t>ジキ</t>
    </rPh>
    <rPh sb="3" eb="5">
      <t>ケイカク</t>
    </rPh>
    <rPh sb="6" eb="8">
      <t>ケイカク</t>
    </rPh>
    <rPh sb="8" eb="9">
      <t>チ</t>
    </rPh>
    <rPh sb="10" eb="12">
      <t>ヘンコウ</t>
    </rPh>
    <rPh sb="15" eb="17">
      <t>バアイ</t>
    </rPh>
    <phoneticPr fontId="2"/>
  </si>
  <si>
    <t>①決算状況</t>
    <rPh sb="1" eb="3">
      <t>ケッサン</t>
    </rPh>
    <rPh sb="3" eb="5">
      <t>ジョウキョウ</t>
    </rPh>
    <phoneticPr fontId="2"/>
  </si>
  <si>
    <t>計画</t>
    <rPh sb="0" eb="2">
      <t>ケイカク</t>
    </rPh>
    <phoneticPr fontId="2"/>
  </si>
  <si>
    <t>期</t>
    <rPh sb="0" eb="1">
      <t>キ</t>
    </rPh>
    <phoneticPr fontId="2"/>
  </si>
  <si>
    <t>※月額返済の目安
（簡易CF×80％）÷12（千円未満切捨）</t>
    <phoneticPr fontId="2"/>
  </si>
  <si>
    <t>計画 a</t>
    <rPh sb="0" eb="2">
      <t>ケイカク</t>
    </rPh>
    <phoneticPr fontId="2"/>
  </si>
  <si>
    <t>実績 b</t>
    <rPh sb="0" eb="2">
      <t>ジッセキ</t>
    </rPh>
    <phoneticPr fontId="2"/>
  </si>
  <si>
    <t>計画比（b/a）</t>
    <rPh sb="0" eb="2">
      <t>ケイカク</t>
    </rPh>
    <rPh sb="2" eb="3">
      <t>ヒ</t>
    </rPh>
    <phoneticPr fontId="2"/>
  </si>
  <si>
    <t>自由記入欄</t>
    <rPh sb="0" eb="5">
      <t>ジユウキニュウラン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</si>
  <si>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</si>
  <si>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</si>
  <si>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税引前当期純利益</t>
    <rPh sb="0" eb="2">
      <t>ゼイビ</t>
    </rPh>
    <rPh sb="2" eb="3">
      <t>マエ</t>
    </rPh>
    <rPh sb="3" eb="5">
      <t>トウキ</t>
    </rPh>
    <rPh sb="5" eb="8">
      <t>ジュンリエキ</t>
    </rPh>
    <phoneticPr fontId="2"/>
  </si>
  <si>
    <t>当期純利益</t>
    <rPh sb="0" eb="2">
      <t>トウキ</t>
    </rPh>
    <rPh sb="2" eb="5">
      <t>ジュンリエキ</t>
    </rPh>
    <phoneticPr fontId="2"/>
  </si>
  <si>
    <t>④今期の取組事項</t>
    <rPh sb="1" eb="3">
      <t>コンキ</t>
    </rPh>
    <rPh sb="4" eb="6">
      <t>トリクミ</t>
    </rPh>
    <rPh sb="6" eb="8">
      <t>ジコウ</t>
    </rPh>
    <phoneticPr fontId="2"/>
  </si>
  <si>
    <t>※１　簡易CF：当期純利益＋減価償却費－特別利益＋特別損失
※２　借入返済額（年間）の目安：簡易CF×80％</t>
    <phoneticPr fontId="2"/>
  </si>
  <si>
    <t>固定費</t>
    <rPh sb="0" eb="3">
      <t>コテイヒ</t>
    </rPh>
    <phoneticPr fontId="2"/>
  </si>
  <si>
    <t>③前期取り組んだ改善策と反省点</t>
    <rPh sb="1" eb="3">
      <t>ゼンキ</t>
    </rPh>
    <rPh sb="3" eb="4">
      <t>ト</t>
    </rPh>
    <rPh sb="5" eb="6">
      <t>ク</t>
    </rPh>
    <rPh sb="8" eb="11">
      <t>カイゼンサク</t>
    </rPh>
    <rPh sb="12" eb="15">
      <t>ハンセイテン</t>
    </rPh>
    <phoneticPr fontId="2"/>
  </si>
  <si>
    <t>改善策</t>
    <rPh sb="0" eb="3">
      <t>カイゼンサク</t>
    </rPh>
    <phoneticPr fontId="2"/>
  </si>
  <si>
    <t>※１　簡易CF：当期純利益＋減価償却費－特別利益＋特別損失（この表においては「経常利益－法人税等充当額」で算出）
※２　借入返済額（年間）の目安：簡易CF×80％</t>
    <rPh sb="3" eb="5">
      <t>カンイ</t>
    </rPh>
    <rPh sb="8" eb="10">
      <t>トウキ</t>
    </rPh>
    <rPh sb="10" eb="13">
      <t>ジュンリエキ</t>
    </rPh>
    <rPh sb="14" eb="16">
      <t>ゲンカ</t>
    </rPh>
    <rPh sb="16" eb="18">
      <t>ショウキャク</t>
    </rPh>
    <rPh sb="18" eb="19">
      <t>ヒ</t>
    </rPh>
    <rPh sb="20" eb="22">
      <t>トクベツ</t>
    </rPh>
    <rPh sb="22" eb="24">
      <t>リエキ</t>
    </rPh>
    <rPh sb="25" eb="27">
      <t>トクベツ</t>
    </rPh>
    <rPh sb="27" eb="29">
      <t>ソンシツ</t>
    </rPh>
    <rPh sb="32" eb="33">
      <t>ヒョウ</t>
    </rPh>
    <rPh sb="39" eb="41">
      <t>ケイツネ</t>
    </rPh>
    <rPh sb="41" eb="43">
      <t>リエキ</t>
    </rPh>
    <rPh sb="44" eb="46">
      <t>ホウジン</t>
    </rPh>
    <rPh sb="46" eb="47">
      <t>ゼイ</t>
    </rPh>
    <rPh sb="47" eb="48">
      <t>トウ</t>
    </rPh>
    <rPh sb="48" eb="50">
      <t>ジュウトウ</t>
    </rPh>
    <rPh sb="50" eb="51">
      <t>ガク</t>
    </rPh>
    <rPh sb="53" eb="55">
      <t>サンシュツ</t>
    </rPh>
    <rPh sb="73" eb="75">
      <t>カンイ</t>
    </rPh>
    <phoneticPr fontId="2"/>
  </si>
  <si>
    <t>基準月シェア</t>
    <rPh sb="0" eb="2">
      <t>キジュン</t>
    </rPh>
    <rPh sb="2" eb="3">
      <t>ヅキ</t>
    </rPh>
    <phoneticPr fontId="2"/>
  </si>
  <si>
    <t>現在シェア</t>
    <rPh sb="0" eb="2">
      <t>ゲンザイ</t>
    </rPh>
    <phoneticPr fontId="2"/>
  </si>
  <si>
    <t>②</t>
    <phoneticPr fontId="2"/>
  </si>
  <si>
    <t>（当初金融機関シェアを確定した月）</t>
    <rPh sb="1" eb="3">
      <t>トウショ</t>
    </rPh>
    <rPh sb="3" eb="5">
      <t>キンユウ</t>
    </rPh>
    <rPh sb="5" eb="7">
      <t>キカン</t>
    </rPh>
    <rPh sb="11" eb="13">
      <t>カクテイ</t>
    </rPh>
    <rPh sb="15" eb="16">
      <t>ツキ</t>
    </rPh>
    <phoneticPr fontId="2"/>
  </si>
  <si>
    <t>※1　月額返済額は千円未満を四捨五入している。四捨五入の結果、１千円未満となる場合は1千円の返済としている。
※2　本報告書作成月の償還後の残高とする。月末が金融機関休日の場合は翌営業日償還を反映させる。</t>
    <rPh sb="58" eb="59">
      <t>ホン</t>
    </rPh>
    <rPh sb="59" eb="62">
      <t>ホウコクショ</t>
    </rPh>
    <rPh sb="62" eb="64">
      <t>サクセイ</t>
    </rPh>
    <phoneticPr fontId="2"/>
  </si>
  <si>
    <t>状況等報告書（法人用）</t>
    <rPh sb="0" eb="2">
      <t>ジョウキョウ</t>
    </rPh>
    <rPh sb="2" eb="3">
      <t>トウ</t>
    </rPh>
    <rPh sb="3" eb="5">
      <t>ホウコク</t>
    </rPh>
    <rPh sb="5" eb="6">
      <t>ショ</t>
    </rPh>
    <rPh sb="7" eb="10">
      <t>ホウジンヨウ</t>
    </rPh>
    <phoneticPr fontId="2"/>
  </si>
  <si>
    <r>
      <rPr>
        <sz val="11"/>
        <rFont val="ＭＳ Ｐ明朝"/>
        <family val="1"/>
        <charset val="128"/>
      </rPr>
      <t>　　　　内容</t>
    </r>
    <r>
      <rPr>
        <sz val="9"/>
        <rFont val="ＭＳ Ｐ明朝"/>
        <family val="1"/>
        <charset val="128"/>
      </rPr>
      <t>（具体的なアクションプラン）</t>
    </r>
    <rPh sb="4" eb="6">
      <t>ナイヨウ</t>
    </rPh>
    <rPh sb="7" eb="10">
      <t>グタイテキ</t>
    </rPh>
    <phoneticPr fontId="2"/>
  </si>
  <si>
    <r>
      <t xml:space="preserve">月額返済見込額
</t>
    </r>
    <r>
      <rPr>
        <sz val="7"/>
        <rFont val="ＭＳ Ｐ明朝"/>
        <family val="1"/>
        <charset val="128"/>
      </rPr>
      <t>（全金融機関合計）</t>
    </r>
    <rPh sb="0" eb="2">
      <t>ゲツガク</t>
    </rPh>
    <rPh sb="2" eb="4">
      <t>ヘンサイ</t>
    </rPh>
    <rPh sb="4" eb="6">
      <t>ミコミ</t>
    </rPh>
    <rPh sb="6" eb="7">
      <t>ガク</t>
    </rPh>
    <phoneticPr fontId="2"/>
  </si>
  <si>
    <r>
      <t>借入金残高</t>
    </r>
    <r>
      <rPr>
        <vertAlign val="superscript"/>
        <sz val="10"/>
        <rFont val="ＭＳ Ｐ明朝"/>
        <family val="1"/>
        <charset val="128"/>
      </rPr>
      <t>※１</t>
    </r>
    <rPh sb="0" eb="2">
      <t>カリイレ</t>
    </rPh>
    <rPh sb="2" eb="3">
      <t>キン</t>
    </rPh>
    <rPh sb="3" eb="5">
      <t>ザンダカ</t>
    </rPh>
    <phoneticPr fontId="2"/>
  </si>
  <si>
    <r>
      <t>月額返済額</t>
    </r>
    <r>
      <rPr>
        <vertAlign val="superscript"/>
        <sz val="9"/>
        <rFont val="ＭＳ Ｐ明朝"/>
        <family val="1"/>
        <charset val="128"/>
      </rPr>
      <t>※２</t>
    </r>
    <rPh sb="0" eb="2">
      <t>ゲツガク</t>
    </rPh>
    <rPh sb="2" eb="4">
      <t>ヘンサイ</t>
    </rPh>
    <rPh sb="4" eb="5">
      <t>ガク</t>
    </rPh>
    <phoneticPr fontId="2"/>
  </si>
  <si>
    <r>
      <t>簡易ＣＦ</t>
    </r>
    <r>
      <rPr>
        <vertAlign val="superscript"/>
        <sz val="8"/>
        <rFont val="ＭＳ Ｐ明朝"/>
        <family val="1"/>
        <charset val="128"/>
      </rPr>
      <t>※1</t>
    </r>
    <rPh sb="0" eb="2">
      <t>カンイ</t>
    </rPh>
    <phoneticPr fontId="2"/>
  </si>
  <si>
    <r>
      <t>借入返済額（年間）</t>
    </r>
    <r>
      <rPr>
        <vertAlign val="superscript"/>
        <sz val="10"/>
        <rFont val="ＭＳ Ｐ明朝"/>
        <family val="1"/>
        <charset val="128"/>
      </rPr>
      <t>※2</t>
    </r>
    <phoneticPr fontId="2"/>
  </si>
  <si>
    <r>
      <t>月額返済額</t>
    </r>
    <r>
      <rPr>
        <vertAlign val="superscript"/>
        <sz val="9"/>
        <rFont val="ＭＳ Ｐ明朝"/>
        <family val="1"/>
        <charset val="128"/>
      </rPr>
      <t>※1</t>
    </r>
    <rPh sb="0" eb="2">
      <t>ゲツガク</t>
    </rPh>
    <rPh sb="2" eb="4">
      <t>ヘンサイ</t>
    </rPh>
    <rPh sb="4" eb="5">
      <t>ガク</t>
    </rPh>
    <phoneticPr fontId="2"/>
  </si>
  <si>
    <r>
      <t>現在借入金残高</t>
    </r>
    <r>
      <rPr>
        <vertAlign val="superscript"/>
        <sz val="10"/>
        <rFont val="ＭＳ Ｐ明朝"/>
        <family val="1"/>
        <charset val="128"/>
      </rPr>
      <t>※2</t>
    </r>
    <rPh sb="0" eb="2">
      <t>ゲンザイ</t>
    </rPh>
    <rPh sb="2" eb="4">
      <t>カリイレ</t>
    </rPh>
    <rPh sb="4" eb="5">
      <t>キン</t>
    </rPh>
    <rPh sb="5" eb="7">
      <t>ザンダカ</t>
    </rPh>
    <phoneticPr fontId="2"/>
  </si>
  <si>
    <r>
      <t>借入返済額（年間）</t>
    </r>
    <r>
      <rPr>
        <vertAlign val="superscript"/>
        <sz val="8"/>
        <rFont val="ＭＳ Ｐ明朝"/>
        <family val="1"/>
        <charset val="128"/>
      </rPr>
      <t>※2</t>
    </r>
    <phoneticPr fontId="2"/>
  </si>
  <si>
    <t>※本状況等報告書は全債権者より同意を
　 得ています。</t>
    <rPh sb="1" eb="2">
      <t>ホン</t>
    </rPh>
    <rPh sb="2" eb="4">
      <t>ジョウキョウ</t>
    </rPh>
    <rPh sb="4" eb="5">
      <t>トウ</t>
    </rPh>
    <rPh sb="5" eb="8">
      <t>ホウコクショ</t>
    </rPh>
    <rPh sb="9" eb="10">
      <t>ゼン</t>
    </rPh>
    <rPh sb="10" eb="11">
      <t>サイ</t>
    </rPh>
    <rPh sb="11" eb="12">
      <t>ケン</t>
    </rPh>
    <rPh sb="12" eb="13">
      <t>ジャ</t>
    </rPh>
    <rPh sb="15" eb="17">
      <t>ドウイ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</si>
</sst>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;&quot;▲ &quot;#,##0"/>
  </numFmts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Yu Gothic"/>
      <family val="2"/>
      <scheme val="minor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27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8" fillId="0" borderId="0" xfId="0" applyFont="1" applyAlignment="1" applyProtection="1">
      <alignment vertical="center" shrinkToFit="1"/>
      <protection locked="0"/>
    </xf>
    <xf numFmtId="0" fontId="11" fillId="0" borderId="0" xfId="0" applyFont="1"/>
    <xf numFmtId="0" fontId="12" fillId="0" borderId="0" xfId="0" applyFont="1" applyAlignment="1">
      <alignment horizontal="distributed" vertical="center" indent="8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 applyProtection="1">
      <alignment vertical="top"/>
      <protection locked="0"/>
    </xf>
    <xf numFmtId="0" fontId="5" fillId="0" borderId="0" xfId="0" applyFont="1" applyAlignment="1">
      <alignment vertical="center"/>
    </xf>
    <xf numFmtId="0" fontId="8" fillId="0" borderId="3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8" fillId="0" borderId="43" xfId="0" applyFont="1" applyBorder="1" applyAlignment="1">
      <alignment vertical="top"/>
    </xf>
    <xf numFmtId="0" fontId="8" fillId="0" borderId="6" xfId="0" applyFont="1" applyBorder="1"/>
    <xf numFmtId="0" fontId="8" fillId="0" borderId="4" xfId="0" applyFont="1" applyBorder="1"/>
    <xf numFmtId="0" fontId="8" fillId="0" borderId="8" xfId="0" applyFont="1" applyBorder="1"/>
    <xf numFmtId="0" fontId="7" fillId="0" borderId="0" xfId="0" applyFont="1" applyAlignment="1">
      <alignment horizontal="right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vertical="top"/>
    </xf>
    <xf numFmtId="0" fontId="7" fillId="0" borderId="32" xfId="0" applyFont="1" applyBorder="1" applyAlignment="1">
      <alignment horizontal="right" vertical="center"/>
    </xf>
    <xf numFmtId="0" fontId="7" fillId="0" borderId="33" xfId="0" applyFont="1" applyBorder="1" applyAlignment="1">
      <alignment vertical="center"/>
    </xf>
    <xf numFmtId="0" fontId="8" fillId="0" borderId="49" xfId="0" applyFont="1" applyBorder="1" applyProtection="1"/>
    <xf numFmtId="3" fontId="6" fillId="0" borderId="50" xfId="0" applyNumberFormat="1" applyFont="1" applyBorder="1" applyAlignment="1" applyProtection="1">
      <alignment vertical="center"/>
    </xf>
    <xf numFmtId="0" fontId="6" fillId="0" borderId="50" xfId="0" applyFont="1" applyBorder="1" applyAlignment="1" applyProtection="1">
      <alignment vertical="center"/>
    </xf>
    <xf numFmtId="0" fontId="6" fillId="0" borderId="6" xfId="0" applyFont="1" applyBorder="1" applyAlignment="1">
      <alignment vertical="center"/>
    </xf>
    <xf numFmtId="3" fontId="6" fillId="0" borderId="7" xfId="0" applyNumberFormat="1" applyFont="1" applyBorder="1" applyAlignment="1" applyProtection="1">
      <alignment vertical="center"/>
    </xf>
    <xf numFmtId="3" fontId="6" fillId="0" borderId="8" xfId="0" applyNumberFormat="1" applyFont="1" applyBorder="1" applyAlignment="1" applyProtection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shrinkToFit="1"/>
    </xf>
    <xf numFmtId="0" fontId="14" fillId="0" borderId="8" xfId="0" applyFont="1" applyBorder="1" applyAlignment="1">
      <alignment wrapText="1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3" xfId="0" applyFont="1" applyBorder="1"/>
    <xf numFmtId="0" fontId="8" fillId="0" borderId="59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 indent="30"/>
    </xf>
    <xf numFmtId="0" fontId="8" fillId="0" borderId="0" xfId="0" applyFont="1" applyAlignment="1">
      <alignment horizontal="right"/>
    </xf>
    <xf numFmtId="0" fontId="7" fillId="0" borderId="0" xfId="0" applyFont="1"/>
    <xf numFmtId="177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shrinkToFit="1"/>
    </xf>
    <xf numFmtId="176" fontId="8" fillId="0" borderId="0" xfId="2" applyNumberFormat="1" applyFont="1" applyAlignment="1" applyProtection="1"/>
    <xf numFmtId="0" fontId="8" fillId="0" borderId="53" xfId="0" applyFont="1" applyBorder="1"/>
    <xf numFmtId="0" fontId="7" fillId="0" borderId="32" xfId="0" applyFont="1" applyBorder="1" applyAlignment="1">
      <alignment horizontal="center" vertical="center" shrinkToFit="1"/>
    </xf>
    <xf numFmtId="0" fontId="8" fillId="0" borderId="49" xfId="0" applyFont="1" applyBorder="1"/>
    <xf numFmtId="0" fontId="6" fillId="0" borderId="50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21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8" fillId="0" borderId="22" xfId="0" applyFont="1" applyBorder="1" applyAlignment="1">
      <alignment horizontal="left" vertical="center"/>
    </xf>
    <xf numFmtId="0" fontId="8" fillId="0" borderId="0" xfId="0" applyFont="1" applyBorder="1"/>
    <xf numFmtId="0" fontId="8" fillId="0" borderId="5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0" xfId="0" applyFont="1" applyProtection="1"/>
    <xf numFmtId="0" fontId="8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3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vertical="center" shrinkToFit="1"/>
    </xf>
    <xf numFmtId="0" fontId="9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10" fillId="0" borderId="0" xfId="0" applyFont="1" applyAlignment="1">
      <alignment horizontal="distributed" vertical="center" indent="40"/>
    </xf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43" xfId="0" applyFont="1" applyBorder="1" applyAlignment="1">
      <alignment horizontal="left" vertical="top" wrapText="1"/>
    </xf>
    <xf numFmtId="0" fontId="8" fillId="0" borderId="51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4" xfId="0" applyFont="1" applyBorder="1" applyAlignment="1" applyProtection="1">
      <alignment horizontal="left" vertical="center" wrapText="1"/>
      <protection locked="0"/>
    </xf>
    <xf numFmtId="0" fontId="8" fillId="0" borderId="45" xfId="0" applyFont="1" applyBorder="1" applyAlignment="1" applyProtection="1">
      <alignment horizontal="left" vertical="center" wrapText="1"/>
      <protection locked="0"/>
    </xf>
    <xf numFmtId="0" fontId="8" fillId="0" borderId="52" xfId="0" applyFont="1" applyBorder="1" applyAlignment="1" applyProtection="1">
      <alignment horizontal="left" vertical="center" wrapText="1"/>
      <protection locked="0"/>
    </xf>
    <xf numFmtId="0" fontId="8" fillId="0" borderId="53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3" fontId="6" fillId="0" borderId="50" xfId="0" applyNumberFormat="1" applyFont="1" applyBorder="1" applyAlignment="1" applyProtection="1">
      <alignment horizontal="center" vertical="center"/>
      <protection locked="0"/>
    </xf>
    <xf numFmtId="3" fontId="6" fillId="0" borderId="8" xfId="0" applyNumberFormat="1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51" xfId="0" applyFont="1" applyBorder="1" applyAlignment="1" applyProtection="1">
      <alignment horizontal="left" vertical="center" wrapText="1" shrinkToFit="1"/>
      <protection locked="0"/>
    </xf>
    <xf numFmtId="0" fontId="6" fillId="0" borderId="4" xfId="0" applyFont="1" applyBorder="1" applyAlignment="1" applyProtection="1">
      <alignment horizontal="left" vertical="center" wrapText="1" shrinkToFit="1"/>
      <protection locked="0"/>
    </xf>
    <xf numFmtId="0" fontId="6" fillId="0" borderId="5" xfId="0" applyFont="1" applyBorder="1" applyAlignment="1" applyProtection="1">
      <alignment horizontal="left" vertical="center" wrapText="1" shrinkToFit="1"/>
      <protection locked="0"/>
    </xf>
    <xf numFmtId="0" fontId="6" fillId="0" borderId="53" xfId="0" applyFont="1" applyBorder="1" applyAlignment="1" applyProtection="1">
      <alignment horizontal="left" vertical="center" wrapText="1" shrinkToFit="1"/>
      <protection locked="0"/>
    </xf>
    <xf numFmtId="0" fontId="6" fillId="0" borderId="8" xfId="0" applyFont="1" applyBorder="1" applyAlignment="1" applyProtection="1">
      <alignment horizontal="left" vertical="center" wrapText="1" shrinkToFit="1"/>
      <protection locked="0"/>
    </xf>
    <xf numFmtId="0" fontId="6" fillId="0" borderId="9" xfId="0" applyFont="1" applyBorder="1" applyAlignment="1" applyProtection="1">
      <alignment horizontal="left" vertical="center" wrapText="1" shrinkToFi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8" fillId="0" borderId="2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177" fontId="6" fillId="0" borderId="55" xfId="1" applyNumberFormat="1" applyFont="1" applyBorder="1" applyAlignment="1" applyProtection="1">
      <alignment vertical="center" shrinkToFit="1"/>
      <protection locked="0"/>
    </xf>
    <xf numFmtId="177" fontId="6" fillId="0" borderId="40" xfId="1" applyNumberFormat="1" applyFont="1" applyBorder="1" applyAlignment="1" applyProtection="1">
      <alignment vertical="center" shrinkToFit="1"/>
      <protection locked="0"/>
    </xf>
    <xf numFmtId="177" fontId="6" fillId="0" borderId="42" xfId="1" applyNumberFormat="1" applyFont="1" applyBorder="1" applyAlignment="1" applyProtection="1">
      <alignment vertical="center" shrinkToFit="1"/>
      <protection locked="0"/>
    </xf>
    <xf numFmtId="9" fontId="6" fillId="0" borderId="39" xfId="2" applyFont="1" applyBorder="1" applyAlignment="1" applyProtection="1">
      <alignment horizontal="center" vertical="center" shrinkToFit="1"/>
    </xf>
    <xf numFmtId="9" fontId="6" fillId="0" borderId="41" xfId="2" applyFont="1" applyBorder="1" applyAlignment="1" applyProtection="1">
      <alignment horizontal="center" vertical="center" shrinkToFit="1"/>
    </xf>
    <xf numFmtId="177" fontId="6" fillId="0" borderId="22" xfId="1" applyNumberFormat="1" applyFont="1" applyBorder="1" applyAlignment="1" applyProtection="1">
      <alignment vertical="center" shrinkToFit="1"/>
      <protection locked="0"/>
    </xf>
    <xf numFmtId="177" fontId="6" fillId="0" borderId="30" xfId="1" applyNumberFormat="1" applyFont="1" applyBorder="1" applyAlignment="1" applyProtection="1">
      <alignment vertical="center" shrinkToFit="1"/>
      <protection locked="0"/>
    </xf>
    <xf numFmtId="9" fontId="6" fillId="0" borderId="30" xfId="2" applyFont="1" applyBorder="1" applyAlignment="1" applyProtection="1">
      <alignment horizontal="center" vertical="center" shrinkToFit="1"/>
    </xf>
    <xf numFmtId="176" fontId="6" fillId="0" borderId="28" xfId="2" applyNumberFormat="1" applyFont="1" applyBorder="1" applyAlignment="1" applyProtection="1">
      <alignment horizontal="center" vertical="center" shrinkToFit="1"/>
    </xf>
    <xf numFmtId="176" fontId="6" fillId="0" borderId="29" xfId="2" applyNumberFormat="1" applyFont="1" applyBorder="1" applyAlignment="1" applyProtection="1">
      <alignment horizontal="center" vertical="center" shrinkToFit="1"/>
    </xf>
    <xf numFmtId="176" fontId="6" fillId="0" borderId="39" xfId="2" applyNumberFormat="1" applyFont="1" applyBorder="1" applyAlignment="1" applyProtection="1">
      <alignment horizontal="center" vertical="center" shrinkToFit="1"/>
    </xf>
    <xf numFmtId="176" fontId="6" fillId="0" borderId="41" xfId="2" applyNumberFormat="1" applyFont="1" applyBorder="1" applyAlignment="1" applyProtection="1">
      <alignment horizontal="center" vertical="center" shrinkToFit="1"/>
    </xf>
    <xf numFmtId="0" fontId="8" fillId="0" borderId="20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177" fontId="6" fillId="0" borderId="23" xfId="1" applyNumberFormat="1" applyFont="1" applyBorder="1" applyAlignment="1" applyProtection="1">
      <alignment vertical="center" shrinkToFit="1"/>
      <protection locked="0"/>
    </xf>
    <xf numFmtId="177" fontId="6" fillId="0" borderId="24" xfId="1" applyNumberFormat="1" applyFont="1" applyBorder="1" applyAlignment="1" applyProtection="1">
      <alignment vertical="center" shrinkToFit="1"/>
      <protection locked="0"/>
    </xf>
    <xf numFmtId="177" fontId="6" fillId="0" borderId="14" xfId="1" applyNumberFormat="1" applyFont="1" applyBorder="1" applyAlignment="1" applyProtection="1">
      <alignment vertical="center" shrinkToFit="1"/>
      <protection locked="0"/>
    </xf>
    <xf numFmtId="177" fontId="6" fillId="0" borderId="15" xfId="1" applyNumberFormat="1" applyFont="1" applyBorder="1" applyAlignment="1" applyProtection="1">
      <alignment vertical="center" shrinkToFit="1"/>
      <protection locked="0"/>
    </xf>
    <xf numFmtId="177" fontId="6" fillId="0" borderId="13" xfId="1" applyNumberFormat="1" applyFont="1" applyBorder="1" applyAlignment="1" applyProtection="1">
      <alignment vertical="center" shrinkToFit="1"/>
      <protection locked="0"/>
    </xf>
    <xf numFmtId="176" fontId="6" fillId="0" borderId="13" xfId="2" applyNumberFormat="1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>
      <alignment horizontal="center" vertical="center" shrinkToFit="1"/>
    </xf>
    <xf numFmtId="176" fontId="6" fillId="0" borderId="14" xfId="2" applyNumberFormat="1" applyFont="1" applyBorder="1" applyAlignment="1" applyProtection="1">
      <alignment horizontal="center" vertical="center" shrinkToFit="1"/>
    </xf>
    <xf numFmtId="0" fontId="8" fillId="0" borderId="57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/>
    </xf>
    <xf numFmtId="0" fontId="8" fillId="0" borderId="56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left" vertical="center" shrinkToFit="1"/>
      <protection locked="0"/>
    </xf>
    <xf numFmtId="0" fontId="8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38" fontId="6" fillId="0" borderId="39" xfId="1" applyFont="1" applyBorder="1" applyAlignment="1" applyProtection="1">
      <alignment horizontal="right" vertical="center"/>
      <protection locked="0"/>
    </xf>
    <xf numFmtId="38" fontId="6" fillId="0" borderId="40" xfId="1" applyFont="1" applyBorder="1" applyAlignment="1" applyProtection="1">
      <alignment horizontal="right" vertical="center"/>
      <protection locked="0"/>
    </xf>
    <xf numFmtId="38" fontId="6" fillId="0" borderId="42" xfId="1" applyFont="1" applyBorder="1" applyAlignment="1" applyProtection="1">
      <alignment horizontal="right" vertical="center"/>
      <protection locked="0"/>
    </xf>
    <xf numFmtId="10" fontId="6" fillId="0" borderId="39" xfId="2" applyNumberFormat="1" applyFont="1" applyBorder="1" applyAlignment="1" applyProtection="1">
      <alignment horizontal="right" vertical="center" shrinkToFit="1"/>
    </xf>
    <xf numFmtId="10" fontId="6" fillId="0" borderId="40" xfId="2" applyNumberFormat="1" applyFont="1" applyBorder="1" applyAlignment="1" applyProtection="1">
      <alignment horizontal="right" vertical="center" shrinkToFit="1"/>
    </xf>
    <xf numFmtId="10" fontId="6" fillId="0" borderId="42" xfId="2" applyNumberFormat="1" applyFont="1" applyBorder="1" applyAlignment="1" applyProtection="1">
      <alignment horizontal="right" vertical="center" shrinkToFit="1"/>
    </xf>
    <xf numFmtId="3" fontId="8" fillId="0" borderId="28" xfId="0" applyNumberFormat="1" applyFont="1" applyBorder="1" applyAlignment="1" applyProtection="1">
      <alignment horizontal="right" vertical="center" indent="1"/>
      <protection locked="0"/>
    </xf>
    <xf numFmtId="3" fontId="8" fillId="0" borderId="24" xfId="0" applyNumberFormat="1" applyFont="1" applyBorder="1" applyAlignment="1" applyProtection="1">
      <alignment horizontal="right" vertical="center" indent="1"/>
      <protection locked="0"/>
    </xf>
    <xf numFmtId="3" fontId="8" fillId="0" borderId="29" xfId="0" applyNumberFormat="1" applyFont="1" applyBorder="1" applyAlignment="1" applyProtection="1">
      <alignment horizontal="right" vertical="center" indent="1"/>
      <protection locked="0"/>
    </xf>
    <xf numFmtId="0" fontId="8" fillId="0" borderId="2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38" fontId="6" fillId="0" borderId="28" xfId="1" applyFont="1" applyBorder="1" applyAlignment="1" applyProtection="1">
      <alignment horizontal="right" vertical="center"/>
      <protection locked="0"/>
    </xf>
    <xf numFmtId="38" fontId="6" fillId="0" borderId="24" xfId="1" applyFont="1" applyBorder="1" applyAlignment="1" applyProtection="1">
      <alignment horizontal="right" vertical="center"/>
      <protection locked="0"/>
    </xf>
    <xf numFmtId="38" fontId="6" fillId="0" borderId="14" xfId="1" applyFont="1" applyBorder="1" applyAlignment="1" applyProtection="1">
      <alignment horizontal="right" vertical="center"/>
      <protection locked="0"/>
    </xf>
    <xf numFmtId="10" fontId="6" fillId="0" borderId="28" xfId="0" applyNumberFormat="1" applyFont="1" applyBorder="1" applyAlignment="1">
      <alignment horizontal="right" vertical="center" shrinkToFit="1"/>
    </xf>
    <xf numFmtId="10" fontId="6" fillId="0" borderId="24" xfId="0" applyNumberFormat="1" applyFont="1" applyBorder="1" applyAlignment="1">
      <alignment horizontal="right" vertical="center" shrinkToFit="1"/>
    </xf>
    <xf numFmtId="10" fontId="6" fillId="0" borderId="14" xfId="0" applyNumberFormat="1" applyFont="1" applyBorder="1" applyAlignment="1">
      <alignment horizontal="right" vertical="center" shrinkToFit="1"/>
    </xf>
    <xf numFmtId="0" fontId="8" fillId="0" borderId="5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38" fontId="6" fillId="0" borderId="37" xfId="1" applyFont="1" applyBorder="1" applyAlignment="1" applyProtection="1">
      <alignment horizontal="right" vertical="center"/>
    </xf>
    <xf numFmtId="38" fontId="6" fillId="0" borderId="26" xfId="1" applyFont="1" applyBorder="1" applyAlignment="1" applyProtection="1">
      <alignment horizontal="right" vertical="center"/>
    </xf>
    <xf numFmtId="38" fontId="6" fillId="0" borderId="27" xfId="1" applyFont="1" applyBorder="1" applyAlignment="1" applyProtection="1">
      <alignment horizontal="right" vertical="center"/>
    </xf>
    <xf numFmtId="10" fontId="6" fillId="0" borderId="37" xfId="0" applyNumberFormat="1" applyFont="1" applyBorder="1" applyAlignment="1">
      <alignment horizontal="right" vertical="center" shrinkToFit="1"/>
    </xf>
    <xf numFmtId="10" fontId="6" fillId="0" borderId="26" xfId="0" applyNumberFormat="1" applyFont="1" applyBorder="1" applyAlignment="1">
      <alignment horizontal="right" vertical="center" shrinkToFit="1"/>
    </xf>
    <xf numFmtId="10" fontId="6" fillId="0" borderId="27" xfId="0" applyNumberFormat="1" applyFont="1" applyBorder="1" applyAlignment="1">
      <alignment horizontal="right" vertical="center" shrinkToFit="1"/>
    </xf>
    <xf numFmtId="3" fontId="8" fillId="0" borderId="37" xfId="0" applyNumberFormat="1" applyFont="1" applyBorder="1" applyAlignment="1">
      <alignment horizontal="right" vertical="center" indent="1"/>
    </xf>
    <xf numFmtId="3" fontId="8" fillId="0" borderId="26" xfId="0" applyNumberFormat="1" applyFont="1" applyBorder="1" applyAlignment="1">
      <alignment horizontal="right" vertical="center" indent="1"/>
    </xf>
    <xf numFmtId="3" fontId="8" fillId="0" borderId="38" xfId="0" applyNumberFormat="1" applyFont="1" applyBorder="1" applyAlignment="1">
      <alignment horizontal="right" vertical="center" indent="1"/>
    </xf>
    <xf numFmtId="0" fontId="8" fillId="0" borderId="15" xfId="0" applyFont="1" applyBorder="1" applyAlignment="1">
      <alignment horizontal="left" vertical="center"/>
    </xf>
    <xf numFmtId="177" fontId="6" fillId="0" borderId="23" xfId="1" applyNumberFormat="1" applyFont="1" applyBorder="1" applyAlignment="1" applyProtection="1">
      <alignment vertical="center" shrinkToFit="1"/>
    </xf>
    <xf numFmtId="177" fontId="6" fillId="0" borderId="24" xfId="1" applyNumberFormat="1" applyFont="1" applyBorder="1" applyAlignment="1" applyProtection="1">
      <alignment vertical="center" shrinkToFit="1"/>
    </xf>
    <xf numFmtId="177" fontId="6" fillId="0" borderId="14" xfId="1" applyNumberFormat="1" applyFont="1" applyBorder="1" applyAlignment="1" applyProtection="1">
      <alignment vertical="center" shrinkToFit="1"/>
    </xf>
    <xf numFmtId="10" fontId="6" fillId="0" borderId="39" xfId="0" applyNumberFormat="1" applyFont="1" applyBorder="1" applyAlignment="1">
      <alignment horizontal="right" vertical="center" shrinkToFit="1"/>
    </xf>
    <xf numFmtId="10" fontId="6" fillId="0" borderId="40" xfId="0" applyNumberFormat="1" applyFont="1" applyBorder="1" applyAlignment="1">
      <alignment horizontal="right" vertical="center" shrinkToFit="1"/>
    </xf>
    <xf numFmtId="10" fontId="6" fillId="0" borderId="42" xfId="0" applyNumberFormat="1" applyFont="1" applyBorder="1" applyAlignment="1">
      <alignment horizontal="right" vertical="center" shrinkToFit="1"/>
    </xf>
    <xf numFmtId="0" fontId="8" fillId="0" borderId="58" xfId="0" applyFont="1" applyBorder="1" applyAlignment="1" applyProtection="1">
      <alignment horizontal="left" vertical="center"/>
      <protection locked="0"/>
    </xf>
    <xf numFmtId="0" fontId="8" fillId="0" borderId="50" xfId="0" applyFont="1" applyBorder="1" applyAlignment="1" applyProtection="1">
      <alignment horizontal="left" vertical="center"/>
      <protection locked="0"/>
    </xf>
    <xf numFmtId="0" fontId="6" fillId="0" borderId="54" xfId="0" applyFont="1" applyBorder="1" applyAlignment="1">
      <alignment horizontal="center" vertical="center" textRotation="255" shrinkToFit="1"/>
    </xf>
    <xf numFmtId="0" fontId="6" fillId="0" borderId="34" xfId="0" applyFont="1" applyBorder="1" applyAlignment="1">
      <alignment horizontal="center" vertical="center" textRotation="255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177" fontId="6" fillId="0" borderId="17" xfId="1" applyNumberFormat="1" applyFont="1" applyBorder="1" applyAlignment="1" applyProtection="1">
      <alignment vertical="center" shrinkToFit="1"/>
      <protection locked="0"/>
    </xf>
    <xf numFmtId="177" fontId="6" fillId="0" borderId="18" xfId="1" applyNumberFormat="1" applyFont="1" applyBorder="1" applyAlignment="1" applyProtection="1">
      <alignment vertical="center" shrinkToFit="1"/>
      <protection locked="0"/>
    </xf>
    <xf numFmtId="176" fontId="6" fillId="0" borderId="37" xfId="2" applyNumberFormat="1" applyFont="1" applyBorder="1" applyAlignment="1" applyProtection="1">
      <alignment horizontal="center" vertical="center" shrinkToFit="1"/>
    </xf>
    <xf numFmtId="176" fontId="6" fillId="0" borderId="27" xfId="2" applyNumberFormat="1" applyFont="1" applyBorder="1" applyAlignment="1" applyProtection="1">
      <alignment horizontal="center" vertical="center" shrinkToFit="1"/>
    </xf>
    <xf numFmtId="176" fontId="6" fillId="0" borderId="18" xfId="2" applyNumberFormat="1" applyFont="1" applyBorder="1" applyAlignment="1" applyProtection="1">
      <alignment horizontal="center" vertical="center" shrinkToFit="1"/>
    </xf>
    <xf numFmtId="176" fontId="6" fillId="0" borderId="38" xfId="2" applyNumberFormat="1" applyFont="1" applyBorder="1" applyAlignment="1" applyProtection="1">
      <alignment horizontal="center" vertical="center" shrinkToFit="1"/>
    </xf>
    <xf numFmtId="177" fontId="6" fillId="0" borderId="25" xfId="1" applyNumberFormat="1" applyFont="1" applyBorder="1" applyAlignment="1" applyProtection="1">
      <alignment vertical="center" shrinkToFit="1"/>
      <protection locked="0"/>
    </xf>
    <xf numFmtId="177" fontId="6" fillId="0" borderId="26" xfId="1" applyNumberFormat="1" applyFont="1" applyBorder="1" applyAlignment="1" applyProtection="1">
      <alignment vertical="center" shrinkToFit="1"/>
      <protection locked="0"/>
    </xf>
    <xf numFmtId="177" fontId="6" fillId="0" borderId="27" xfId="1" applyNumberFormat="1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176" fontId="6" fillId="0" borderId="36" xfId="2" applyNumberFormat="1" applyFont="1" applyBorder="1" applyAlignment="1" applyProtection="1">
      <alignment horizontal="center" vertical="center" shrinkToFit="1"/>
    </xf>
    <xf numFmtId="176" fontId="6" fillId="0" borderId="34" xfId="2" applyNumberFormat="1" applyFont="1" applyBorder="1" applyAlignment="1" applyProtection="1">
      <alignment horizontal="center" vertical="center" shrinkToFit="1"/>
    </xf>
    <xf numFmtId="177" fontId="6" fillId="0" borderId="25" xfId="1" applyNumberFormat="1" applyFont="1" applyBorder="1" applyAlignment="1" applyProtection="1">
      <alignment horizontal="right" vertical="center"/>
      <protection locked="0"/>
    </xf>
    <xf numFmtId="177" fontId="6" fillId="0" borderId="26" xfId="1" applyNumberFormat="1" applyFont="1" applyBorder="1" applyAlignment="1" applyProtection="1">
      <alignment horizontal="right" vertical="center"/>
      <protection locked="0"/>
    </xf>
    <xf numFmtId="176" fontId="6" fillId="0" borderId="35" xfId="2" applyNumberFormat="1" applyFont="1" applyBorder="1" applyAlignment="1" applyProtection="1">
      <alignment horizontal="center" vertical="center" shrinkToFit="1"/>
    </xf>
    <xf numFmtId="177" fontId="6" fillId="0" borderId="32" xfId="1" applyNumberFormat="1" applyFont="1" applyBorder="1" applyAlignment="1" applyProtection="1">
      <alignment vertical="center" shrinkToFit="1"/>
      <protection locked="0"/>
    </xf>
    <xf numFmtId="177" fontId="6" fillId="0" borderId="33" xfId="1" applyNumberFormat="1" applyFont="1" applyBorder="1" applyAlignment="1" applyProtection="1">
      <alignment vertical="center" shrinkToFit="1"/>
      <protection locked="0"/>
    </xf>
    <xf numFmtId="177" fontId="6" fillId="0" borderId="35" xfId="1" applyNumberFormat="1" applyFont="1" applyBorder="1" applyAlignment="1" applyProtection="1">
      <alignment vertical="center" shrinkToFit="1"/>
      <protection locked="0"/>
    </xf>
    <xf numFmtId="0" fontId="8" fillId="0" borderId="21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38" fontId="6" fillId="0" borderId="56" xfId="1" applyFont="1" applyBorder="1" applyAlignment="1" applyProtection="1">
      <alignment horizontal="right" vertical="center" shrinkToFit="1"/>
    </xf>
    <xf numFmtId="38" fontId="6" fillId="0" borderId="11" xfId="1" applyFont="1" applyBorder="1" applyAlignment="1" applyProtection="1">
      <alignment horizontal="right" vertical="center" shrinkToFit="1"/>
    </xf>
    <xf numFmtId="38" fontId="6" fillId="0" borderId="57" xfId="1" applyFont="1" applyBorder="1" applyAlignment="1" applyProtection="1">
      <alignment horizontal="right" vertical="center" shrinkToFit="1"/>
    </xf>
    <xf numFmtId="10" fontId="6" fillId="0" borderId="56" xfId="0" applyNumberFormat="1" applyFont="1" applyBorder="1" applyAlignment="1">
      <alignment horizontal="right" vertical="center" shrinkToFit="1"/>
    </xf>
    <xf numFmtId="10" fontId="6" fillId="0" borderId="11" xfId="0" applyNumberFormat="1" applyFont="1" applyBorder="1" applyAlignment="1">
      <alignment horizontal="right" vertical="center" shrinkToFit="1"/>
    </xf>
    <xf numFmtId="10" fontId="6" fillId="0" borderId="57" xfId="0" applyNumberFormat="1" applyFont="1" applyBorder="1" applyAlignment="1">
      <alignment horizontal="right" vertical="center" shrinkToFit="1"/>
    </xf>
    <xf numFmtId="38" fontId="6" fillId="0" borderId="56" xfId="1" applyFont="1" applyBorder="1" applyAlignment="1" applyProtection="1">
      <alignment horizontal="right" vertical="center" indent="1" shrinkToFit="1"/>
    </xf>
    <xf numFmtId="38" fontId="6" fillId="0" borderId="11" xfId="1" applyFont="1" applyBorder="1" applyAlignment="1" applyProtection="1">
      <alignment horizontal="right" vertical="center" indent="1" shrinkToFit="1"/>
    </xf>
    <xf numFmtId="38" fontId="6" fillId="0" borderId="12" xfId="1" applyFont="1" applyBorder="1" applyAlignment="1" applyProtection="1">
      <alignment horizontal="right" vertical="center" indent="1" shrinkToFit="1"/>
    </xf>
    <xf numFmtId="0" fontId="8" fillId="0" borderId="37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38" xfId="0" applyFont="1" applyBorder="1" applyAlignment="1">
      <alignment horizontal="left" vertical="center" shrinkToFit="1"/>
    </xf>
    <xf numFmtId="38" fontId="6" fillId="0" borderId="37" xfId="1" applyFont="1" applyBorder="1" applyAlignment="1" applyProtection="1">
      <alignment horizontal="center" vertical="center"/>
    </xf>
    <xf numFmtId="38" fontId="6" fillId="0" borderId="38" xfId="1" applyFont="1" applyBorder="1" applyAlignment="1" applyProtection="1">
      <alignment horizontal="center" vertical="center"/>
    </xf>
    <xf numFmtId="0" fontId="10" fillId="0" borderId="0" xfId="0" applyFont="1" applyAlignment="1">
      <alignment horizontal="distributed" vertical="center" indent="38"/>
    </xf>
    <xf numFmtId="0" fontId="8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right" vertical="center" shrinkToFit="1"/>
    </xf>
    <xf numFmtId="0" fontId="8" fillId="0" borderId="4" xfId="0" applyFont="1" applyBorder="1" applyAlignment="1">
      <alignment horizontal="right" vertical="center" shrinkToFit="1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8" fillId="0" borderId="51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7" fontId="6" fillId="0" borderId="55" xfId="1" applyNumberFormat="1" applyFont="1" applyBorder="1" applyAlignment="1" applyProtection="1">
      <alignment horizontal="right" vertical="center" shrinkToFit="1"/>
      <protection locked="0"/>
    </xf>
    <xf numFmtId="177" fontId="6" fillId="0" borderId="40" xfId="1" applyNumberFormat="1" applyFont="1" applyBorder="1" applyAlignment="1" applyProtection="1">
      <alignment horizontal="right" vertical="center" shrinkToFit="1"/>
      <protection locked="0"/>
    </xf>
    <xf numFmtId="177" fontId="6" fillId="0" borderId="42" xfId="1" applyNumberFormat="1" applyFont="1" applyBorder="1" applyAlignment="1" applyProtection="1">
      <alignment horizontal="right" vertical="center" shrinkToFit="1"/>
      <protection locked="0"/>
    </xf>
    <xf numFmtId="0" fontId="6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9" fontId="6" fillId="0" borderId="42" xfId="2" applyFont="1" applyBorder="1" applyAlignment="1" applyProtection="1">
      <alignment horizontal="center" vertical="center" shrinkToFit="1"/>
    </xf>
    <xf numFmtId="0" fontId="8" fillId="0" borderId="55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177" fontId="6" fillId="0" borderId="39" xfId="1" applyNumberFormat="1" applyFont="1" applyBorder="1" applyAlignment="1" applyProtection="1">
      <alignment horizontal="right" vertical="center" shrinkToFit="1"/>
      <protection locked="0"/>
    </xf>
    <xf numFmtId="176" fontId="6" fillId="0" borderId="39" xfId="2" applyNumberFormat="1" applyFont="1" applyBorder="1" applyAlignment="1" applyProtection="1">
      <alignment horizontal="right" vertical="center" shrinkToFit="1"/>
    </xf>
    <xf numFmtId="176" fontId="6" fillId="0" borderId="40" xfId="2" applyNumberFormat="1" applyFont="1" applyBorder="1" applyAlignment="1" applyProtection="1">
      <alignment horizontal="right" vertical="center" shrinkToFit="1"/>
    </xf>
    <xf numFmtId="176" fontId="6" fillId="0" borderId="41" xfId="2" applyNumberFormat="1" applyFont="1" applyBorder="1" applyAlignment="1" applyProtection="1">
      <alignment horizontal="right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>
      <alignment horizontal="right" vertical="center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left" vertical="center" shrinkToFit="1"/>
    </xf>
    <xf numFmtId="0" fontId="8" fillId="0" borderId="34" xfId="0" applyFont="1" applyBorder="1" applyAlignment="1">
      <alignment horizontal="left" vertical="center" shrinkToFit="1"/>
    </xf>
    <xf numFmtId="177" fontId="6" fillId="0" borderId="23" xfId="1" applyNumberFormat="1" applyFont="1" applyBorder="1" applyAlignment="1" applyProtection="1">
      <alignment horizontal="right" vertical="center" shrinkToFit="1"/>
      <protection locked="0"/>
    </xf>
    <xf numFmtId="177" fontId="6" fillId="0" borderId="24" xfId="1" applyNumberFormat="1" applyFont="1" applyBorder="1" applyAlignment="1" applyProtection="1">
      <alignment horizontal="right" vertical="center" shrinkToFit="1"/>
      <protection locked="0"/>
    </xf>
    <xf numFmtId="177" fontId="6" fillId="0" borderId="14" xfId="1" applyNumberFormat="1" applyFont="1" applyBorder="1" applyAlignment="1" applyProtection="1">
      <alignment horizontal="right" vertical="center" shrinkToFit="1"/>
      <protection locked="0"/>
    </xf>
    <xf numFmtId="176" fontId="6" fillId="0" borderId="16" xfId="2" applyNumberFormat="1" applyFont="1" applyBorder="1" applyAlignment="1" applyProtection="1">
      <alignment horizontal="center" vertical="center" shrinkToFit="1"/>
    </xf>
    <xf numFmtId="0" fontId="8" fillId="0" borderId="29" xfId="0" applyFont="1" applyBorder="1" applyAlignment="1">
      <alignment horizontal="left" vertical="center"/>
    </xf>
    <xf numFmtId="177" fontId="6" fillId="0" borderId="28" xfId="1" applyNumberFormat="1" applyFont="1" applyBorder="1" applyAlignment="1" applyProtection="1">
      <alignment horizontal="right" vertical="center" shrinkToFit="1"/>
      <protection locked="0"/>
    </xf>
    <xf numFmtId="176" fontId="6" fillId="0" borderId="28" xfId="2" applyNumberFormat="1" applyFont="1" applyBorder="1" applyAlignment="1" applyProtection="1">
      <alignment horizontal="right" vertical="center" shrinkToFit="1"/>
    </xf>
    <xf numFmtId="176" fontId="6" fillId="0" borderId="24" xfId="2" applyNumberFormat="1" applyFont="1" applyBorder="1" applyAlignment="1" applyProtection="1">
      <alignment horizontal="right" vertical="center" shrinkToFit="1"/>
    </xf>
    <xf numFmtId="176" fontId="6" fillId="0" borderId="29" xfId="2" applyNumberFormat="1" applyFont="1" applyBorder="1" applyAlignment="1" applyProtection="1">
      <alignment horizontal="right" vertical="center" shrinkToFit="1"/>
    </xf>
    <xf numFmtId="0" fontId="8" fillId="0" borderId="4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176" fontId="6" fillId="0" borderId="31" xfId="2" applyNumberFormat="1" applyFont="1" applyBorder="1" applyAlignment="1" applyProtection="1">
      <alignment horizontal="center" vertical="center" shrinkToFit="1"/>
    </xf>
    <xf numFmtId="177" fontId="6" fillId="0" borderId="23" xfId="1" applyNumberFormat="1" applyFont="1" applyBorder="1" applyAlignment="1" applyProtection="1">
      <alignment horizontal="right" vertical="center" shrinkToFit="1"/>
    </xf>
    <xf numFmtId="177" fontId="6" fillId="0" borderId="24" xfId="1" applyNumberFormat="1" applyFont="1" applyBorder="1" applyAlignment="1" applyProtection="1">
      <alignment horizontal="right" vertical="center" shrinkToFit="1"/>
    </xf>
    <xf numFmtId="177" fontId="6" fillId="0" borderId="14" xfId="1" applyNumberFormat="1" applyFont="1" applyBorder="1" applyAlignment="1" applyProtection="1">
      <alignment horizontal="right" vertical="center" shrinkToFit="1"/>
    </xf>
    <xf numFmtId="10" fontId="8" fillId="0" borderId="36" xfId="2" applyNumberFormat="1" applyFont="1" applyBorder="1" applyAlignment="1" applyProtection="1">
      <alignment horizontal="right" vertical="center"/>
      <protection locked="0"/>
    </xf>
    <xf numFmtId="10" fontId="8" fillId="0" borderId="33" xfId="2" applyNumberFormat="1" applyFont="1" applyBorder="1" applyAlignment="1" applyProtection="1">
      <alignment horizontal="right" vertical="center"/>
      <protection locked="0"/>
    </xf>
    <xf numFmtId="10" fontId="8" fillId="0" borderId="35" xfId="2" applyNumberFormat="1" applyFont="1" applyBorder="1" applyAlignment="1" applyProtection="1">
      <alignment horizontal="right" vertical="center"/>
      <protection locked="0"/>
    </xf>
    <xf numFmtId="0" fontId="8" fillId="0" borderId="23" xfId="0" applyFont="1" applyBorder="1" applyAlignment="1">
      <alignment horizontal="left" vertical="center"/>
    </xf>
    <xf numFmtId="177" fontId="6" fillId="0" borderId="28" xfId="1" applyNumberFormat="1" applyFont="1" applyBorder="1" applyAlignment="1" applyProtection="1">
      <alignment horizontal="right" vertical="center" shrinkToFit="1"/>
    </xf>
    <xf numFmtId="10" fontId="8" fillId="0" borderId="39" xfId="2" applyNumberFormat="1" applyFont="1" applyBorder="1" applyAlignment="1" applyProtection="1">
      <alignment horizontal="right" vertical="center"/>
      <protection locked="0"/>
    </xf>
    <xf numFmtId="10" fontId="8" fillId="0" borderId="40" xfId="2" applyNumberFormat="1" applyFont="1" applyBorder="1" applyAlignment="1" applyProtection="1">
      <alignment horizontal="right" vertical="center"/>
      <protection locked="0"/>
    </xf>
    <xf numFmtId="10" fontId="8" fillId="0" borderId="42" xfId="2" applyNumberFormat="1" applyFont="1" applyBorder="1" applyAlignment="1" applyProtection="1">
      <alignment horizontal="right" vertical="center"/>
      <protection locked="0"/>
    </xf>
    <xf numFmtId="176" fontId="6" fillId="0" borderId="28" xfId="2" applyNumberFormat="1" applyFont="1" applyFill="1" applyBorder="1" applyAlignment="1" applyProtection="1">
      <alignment horizontal="right" vertical="center" shrinkToFit="1"/>
    </xf>
    <xf numFmtId="176" fontId="6" fillId="0" borderId="24" xfId="2" applyNumberFormat="1" applyFont="1" applyFill="1" applyBorder="1" applyAlignment="1" applyProtection="1">
      <alignment horizontal="right" vertical="center" shrinkToFit="1"/>
    </xf>
    <xf numFmtId="176" fontId="6" fillId="0" borderId="29" xfId="2" applyNumberFormat="1" applyFont="1" applyFill="1" applyBorder="1" applyAlignment="1" applyProtection="1">
      <alignment horizontal="right" vertical="center" shrinkToFit="1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54" xfId="0" applyFont="1" applyBorder="1" applyAlignment="1">
      <alignment horizontal="center" vertical="center" textRotation="255" shrinkToFit="1"/>
    </xf>
    <xf numFmtId="0" fontId="8" fillId="0" borderId="34" xfId="0" applyFont="1" applyBorder="1" applyAlignment="1">
      <alignment horizontal="center" vertical="center" textRotation="255" shrinkToFit="1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177" fontId="6" fillId="0" borderId="25" xfId="1" applyNumberFormat="1" applyFont="1" applyBorder="1" applyAlignment="1" applyProtection="1">
      <alignment horizontal="right" vertical="center" shrinkToFit="1"/>
    </xf>
    <xf numFmtId="177" fontId="6" fillId="0" borderId="26" xfId="1" applyNumberFormat="1" applyFont="1" applyBorder="1" applyAlignment="1" applyProtection="1">
      <alignment horizontal="right" vertical="center" shrinkToFit="1"/>
    </xf>
    <xf numFmtId="177" fontId="6" fillId="0" borderId="27" xfId="1" applyNumberFormat="1" applyFont="1" applyBorder="1" applyAlignment="1" applyProtection="1">
      <alignment horizontal="right" vertical="center" shrinkToFit="1"/>
    </xf>
    <xf numFmtId="177" fontId="6" fillId="0" borderId="37" xfId="1" applyNumberFormat="1" applyFont="1" applyBorder="1" applyAlignment="1" applyProtection="1">
      <alignment horizontal="right" vertical="center" shrinkToFit="1"/>
    </xf>
    <xf numFmtId="176" fontId="6" fillId="0" borderId="37" xfId="2" applyNumberFormat="1" applyFont="1" applyBorder="1" applyAlignment="1" applyProtection="1">
      <alignment horizontal="right" vertical="center" shrinkToFit="1"/>
    </xf>
    <xf numFmtId="176" fontId="6" fillId="0" borderId="26" xfId="2" applyNumberFormat="1" applyFont="1" applyBorder="1" applyAlignment="1" applyProtection="1">
      <alignment horizontal="right" vertical="center" shrinkToFit="1"/>
    </xf>
    <xf numFmtId="176" fontId="6" fillId="0" borderId="38" xfId="2" applyNumberFormat="1" applyFont="1" applyBorder="1" applyAlignment="1" applyProtection="1">
      <alignment horizontal="right" vertical="center" shrinkToFit="1"/>
    </xf>
    <xf numFmtId="176" fontId="6" fillId="0" borderId="19" xfId="2" applyNumberFormat="1" applyFont="1" applyBorder="1" applyAlignment="1" applyProtection="1">
      <alignment horizontal="center" vertical="center" shrinkToFit="1"/>
    </xf>
    <xf numFmtId="177" fontId="6" fillId="0" borderId="32" xfId="1" applyNumberFormat="1" applyFont="1" applyBorder="1" applyAlignment="1" applyProtection="1">
      <alignment horizontal="right" vertical="center" shrinkToFit="1"/>
      <protection locked="0"/>
    </xf>
    <xf numFmtId="177" fontId="6" fillId="0" borderId="33" xfId="1" applyNumberFormat="1" applyFont="1" applyBorder="1" applyAlignment="1" applyProtection="1">
      <alignment horizontal="right" vertical="center" shrinkToFit="1"/>
      <protection locked="0"/>
    </xf>
    <xf numFmtId="177" fontId="6" fillId="0" borderId="35" xfId="1" applyNumberFormat="1" applyFont="1" applyBorder="1" applyAlignment="1" applyProtection="1">
      <alignment horizontal="right" vertical="center" shrinkToFit="1"/>
      <protection locked="0"/>
    </xf>
    <xf numFmtId="176" fontId="6" fillId="0" borderId="30" xfId="2" applyNumberFormat="1" applyFont="1" applyBorder="1" applyAlignment="1" applyProtection="1">
      <alignment horizontal="center" vertical="center" shrinkToFit="1"/>
    </xf>
    <xf numFmtId="177" fontId="6" fillId="0" borderId="17" xfId="1" applyNumberFormat="1" applyFont="1" applyBorder="1" applyAlignment="1" applyProtection="1">
      <alignment horizontal="right" vertical="center" shrinkToFit="1"/>
      <protection locked="0"/>
    </xf>
    <xf numFmtId="177" fontId="6" fillId="0" borderId="18" xfId="1" applyNumberFormat="1" applyFont="1" applyBorder="1" applyAlignment="1" applyProtection="1">
      <alignment horizontal="right" vertical="center" shrinkToFit="1"/>
      <protection locked="0"/>
    </xf>
    <xf numFmtId="176" fontId="6" fillId="0" borderId="18" xfId="2" applyNumberFormat="1" applyFont="1" applyBorder="1" applyAlignment="1" applyProtection="1">
      <alignment horizontal="right" vertical="center" shrinkToFit="1"/>
    </xf>
    <xf numFmtId="176" fontId="6" fillId="0" borderId="19" xfId="2" applyNumberFormat="1" applyFont="1" applyBorder="1" applyAlignment="1" applyProtection="1">
      <alignment horizontal="right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177" fontId="6" fillId="0" borderId="36" xfId="1" applyNumberFormat="1" applyFont="1" applyBorder="1" applyAlignment="1" applyProtection="1">
      <alignment horizontal="right" vertical="center" shrinkToFit="1"/>
      <protection locked="0"/>
    </xf>
    <xf numFmtId="176" fontId="6" fillId="0" borderId="36" xfId="2" applyNumberFormat="1" applyFont="1" applyBorder="1" applyAlignment="1" applyProtection="1">
      <alignment horizontal="right" vertical="center" shrinkToFit="1"/>
    </xf>
    <xf numFmtId="176" fontId="6" fillId="0" borderId="33" xfId="2" applyNumberFormat="1" applyFont="1" applyBorder="1" applyAlignment="1" applyProtection="1">
      <alignment horizontal="right" vertical="center" shrinkToFit="1"/>
    </xf>
    <xf numFmtId="176" fontId="6" fillId="0" borderId="34" xfId="2" applyNumberFormat="1" applyFont="1" applyBorder="1" applyAlignment="1" applyProtection="1">
      <alignment horizontal="right" vertical="center" shrinkToFit="1"/>
    </xf>
    <xf numFmtId="38" fontId="8" fillId="0" borderId="10" xfId="1" applyFont="1" applyBorder="1" applyAlignment="1">
      <alignment horizontal="right" vertical="center" shrinkToFit="1"/>
    </xf>
    <xf numFmtId="38" fontId="8" fillId="0" borderId="11" xfId="1" applyFont="1" applyBorder="1" applyAlignment="1">
      <alignment horizontal="right" vertical="center" shrinkToFit="1"/>
    </xf>
    <xf numFmtId="38" fontId="8" fillId="0" borderId="57" xfId="1" applyFont="1" applyBorder="1" applyAlignment="1">
      <alignment horizontal="right" vertical="center" shrinkToFit="1"/>
    </xf>
    <xf numFmtId="10" fontId="8" fillId="0" borderId="56" xfId="2" applyNumberFormat="1" applyFont="1" applyBorder="1" applyAlignment="1" applyProtection="1">
      <alignment horizontal="right" vertical="center" shrinkToFit="1"/>
    </xf>
    <xf numFmtId="10" fontId="8" fillId="0" borderId="11" xfId="2" applyNumberFormat="1" applyFont="1" applyBorder="1" applyAlignment="1" applyProtection="1">
      <alignment horizontal="right" vertical="center" shrinkToFit="1"/>
    </xf>
    <xf numFmtId="10" fontId="8" fillId="0" borderId="12" xfId="2" applyNumberFormat="1" applyFont="1" applyBorder="1" applyAlignment="1" applyProtection="1">
      <alignment horizontal="right" vertical="center" shrinkToFit="1"/>
    </xf>
    <xf numFmtId="10" fontId="8" fillId="0" borderId="37" xfId="2" applyNumberFormat="1" applyFont="1" applyBorder="1" applyAlignment="1" applyProtection="1">
      <alignment horizontal="right" vertical="center"/>
    </xf>
    <xf numFmtId="10" fontId="8" fillId="0" borderId="26" xfId="2" applyNumberFormat="1" applyFont="1" applyBorder="1" applyAlignment="1" applyProtection="1">
      <alignment horizontal="right" vertical="center"/>
    </xf>
    <xf numFmtId="10" fontId="8" fillId="0" borderId="38" xfId="2" applyNumberFormat="1" applyFont="1" applyBorder="1" applyAlignment="1" applyProtection="1">
      <alignment horizontal="right" vertical="center"/>
    </xf>
    <xf numFmtId="38" fontId="8" fillId="0" borderId="25" xfId="1" applyFont="1" applyBorder="1" applyAlignment="1">
      <alignment horizontal="right" vertical="center" shrinkToFit="1"/>
    </xf>
    <xf numFmtId="38" fontId="8" fillId="0" borderId="26" xfId="1" applyFont="1" applyBorder="1" applyAlignment="1">
      <alignment horizontal="right" vertical="center" shrinkToFit="1"/>
    </xf>
    <xf numFmtId="38" fontId="8" fillId="0" borderId="27" xfId="1" applyFont="1" applyBorder="1" applyAlignment="1">
      <alignment horizontal="right" vertical="center" shrinkToFit="1"/>
    </xf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10" fontId="8" fillId="0" borderId="56" xfId="2" applyNumberFormat="1" applyFont="1" applyBorder="1" applyAlignment="1" applyProtection="1">
      <alignment horizontal="right" vertical="center"/>
      <protection locked="0"/>
    </xf>
    <xf numFmtId="10" fontId="8" fillId="0" borderId="11" xfId="2" applyNumberFormat="1" applyFont="1" applyBorder="1" applyAlignment="1" applyProtection="1">
      <alignment horizontal="right" vertical="center"/>
      <protection locked="0"/>
    </xf>
    <xf numFmtId="10" fontId="8" fillId="0" borderId="57" xfId="2" applyNumberFormat="1" applyFont="1" applyBorder="1" applyAlignment="1" applyProtection="1">
      <alignment horizontal="right" vertical="center"/>
      <protection locked="0"/>
    </xf>
    <xf numFmtId="38" fontId="8" fillId="0" borderId="56" xfId="1" applyFont="1" applyBorder="1" applyAlignment="1" applyProtection="1">
      <alignment horizontal="right" vertical="center" indent="1" shrinkToFit="1"/>
    </xf>
    <xf numFmtId="38" fontId="8" fillId="0" borderId="11" xfId="1" applyFont="1" applyBorder="1" applyAlignment="1" applyProtection="1">
      <alignment horizontal="right" vertical="center" indent="1" shrinkToFit="1"/>
    </xf>
    <xf numFmtId="38" fontId="8" fillId="0" borderId="12" xfId="1" applyFont="1" applyBorder="1" applyAlignment="1" applyProtection="1">
      <alignment horizontal="right" vertical="center" indent="1" shrinkToFit="1"/>
    </xf>
    <xf numFmtId="10" fontId="8" fillId="0" borderId="39" xfId="2" applyNumberFormat="1" applyFont="1" applyBorder="1" applyAlignment="1" applyProtection="1">
      <alignment horizontal="right" vertical="center"/>
    </xf>
    <xf numFmtId="10" fontId="8" fillId="0" borderId="40" xfId="2" applyNumberFormat="1" applyFont="1" applyBorder="1" applyAlignment="1" applyProtection="1">
      <alignment horizontal="right" vertical="center"/>
    </xf>
    <xf numFmtId="10" fontId="8" fillId="0" borderId="41" xfId="2" applyNumberFormat="1" applyFont="1" applyBorder="1" applyAlignment="1" applyProtection="1">
      <alignment horizontal="right" vertical="center"/>
    </xf>
    <xf numFmtId="10" fontId="8" fillId="0" borderId="28" xfId="2" applyNumberFormat="1" applyFont="1" applyBorder="1" applyAlignment="1" applyProtection="1">
      <alignment horizontal="right" vertical="center"/>
    </xf>
    <xf numFmtId="10" fontId="8" fillId="0" borderId="24" xfId="2" applyNumberFormat="1" applyFont="1" applyBorder="1" applyAlignment="1" applyProtection="1">
      <alignment horizontal="right" vertical="center"/>
    </xf>
    <xf numFmtId="10" fontId="8" fillId="0" borderId="29" xfId="2" applyNumberFormat="1" applyFont="1" applyBorder="1" applyAlignment="1" applyProtection="1">
      <alignment horizontal="right" vertical="center"/>
    </xf>
    <xf numFmtId="38" fontId="8" fillId="0" borderId="55" xfId="1" applyFont="1" applyBorder="1" applyAlignment="1" applyProtection="1">
      <alignment horizontal="right" vertical="center" shrinkToFit="1"/>
      <protection locked="0"/>
    </xf>
    <xf numFmtId="38" fontId="8" fillId="0" borderId="40" xfId="1" applyFont="1" applyBorder="1" applyAlignment="1" applyProtection="1">
      <alignment horizontal="right" vertical="center" shrinkToFit="1"/>
      <protection locked="0"/>
    </xf>
    <xf numFmtId="38" fontId="8" fillId="0" borderId="42" xfId="1" applyFont="1" applyBorder="1" applyAlignment="1" applyProtection="1">
      <alignment horizontal="right" vertical="center" shrinkToFit="1"/>
      <protection locked="0"/>
    </xf>
    <xf numFmtId="38" fontId="8" fillId="0" borderId="23" xfId="1" applyFont="1" applyBorder="1" applyAlignment="1" applyProtection="1">
      <alignment horizontal="right" vertical="center" shrinkToFit="1"/>
      <protection locked="0"/>
    </xf>
    <xf numFmtId="38" fontId="8" fillId="0" borderId="24" xfId="1" applyFont="1" applyBorder="1" applyAlignment="1" applyProtection="1">
      <alignment horizontal="right" vertical="center" shrinkToFit="1"/>
      <protection locked="0"/>
    </xf>
    <xf numFmtId="38" fontId="8" fillId="0" borderId="14" xfId="1" applyFont="1" applyBorder="1" applyAlignment="1" applyProtection="1">
      <alignment horizontal="right" vertical="center" shrinkToFit="1"/>
      <protection locked="0"/>
    </xf>
    <xf numFmtId="10" fontId="8" fillId="0" borderId="37" xfId="2" applyNumberFormat="1" applyFont="1" applyBorder="1" applyAlignment="1" applyProtection="1">
      <alignment horizontal="right" vertical="center"/>
      <protection locked="0"/>
    </xf>
    <xf numFmtId="10" fontId="8" fillId="0" borderId="26" xfId="2" applyNumberFormat="1" applyFont="1" applyBorder="1" applyAlignment="1" applyProtection="1">
      <alignment horizontal="right" vertical="center"/>
      <protection locked="0"/>
    </xf>
    <xf numFmtId="10" fontId="8" fillId="0" borderId="27" xfId="2" applyNumberFormat="1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104</xdr:col>
      <xdr:colOff>43963</xdr:colOff>
      <xdr:row>51</xdr:row>
      <xdr:rowOff>3480</xdr:rowOff>
    </xdr:from>
    <xdr:to>
      <xdr:col>108</xdr:col>
      <xdr:colOff>86268</xdr:colOff>
      <xdr:row>51</xdr:row>
      <xdr:rowOff>147820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C70C1CE-13CE-4991-9149-ECDBBBBA5067}"/>
            </a:ext>
          </a:extLst>
        </xdr:cNvPr>
        <xdr:cNvSpPr txBox="1"/>
      </xdr:nvSpPr>
      <xdr:spPr>
        <a:xfrm>
          <a:off x="12921763" y="9776130"/>
          <a:ext cx="537605" cy="144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2022.01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30</xdr:col>
      <xdr:colOff>28573</xdr:colOff>
      <xdr:row>27</xdr:row>
      <xdr:rowOff>66675</xdr:rowOff>
    </xdr:from>
    <xdr:to>
      <xdr:col>30</xdr:col>
      <xdr:colOff>104773</xdr:colOff>
      <xdr:row>28</xdr:row>
      <xdr:rowOff>133350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A247675D-CB1D-4AE0-AF26-9F914F3F2E9F}"/>
            </a:ext>
          </a:extLst>
        </xdr:cNvPr>
        <xdr:cNvSpPr/>
      </xdr:nvSpPr>
      <xdr:spPr>
        <a:xfrm rot="10800000">
          <a:off x="3743323" y="5267325"/>
          <a:ext cx="76200" cy="2571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41367</xdr:colOff>
      <xdr:row>12</xdr:row>
      <xdr:rowOff>74002</xdr:rowOff>
    </xdr:from>
    <xdr:to>
      <xdr:col>67</xdr:col>
      <xdr:colOff>60810</xdr:colOff>
      <xdr:row>13</xdr:row>
      <xdr:rowOff>140677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63EB2AFE-7205-443E-AC93-2A754C2B88AE}"/>
            </a:ext>
          </a:extLst>
        </xdr:cNvPr>
        <xdr:cNvSpPr/>
      </xdr:nvSpPr>
      <xdr:spPr>
        <a:xfrm rot="10800000">
          <a:off x="8213817" y="2474302"/>
          <a:ext cx="143268" cy="2571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95</xdr:col>
      <xdr:colOff>33130</xdr:colOff>
      <xdr:row>50</xdr:row>
      <xdr:rowOff>16566</xdr:rowOff>
    </xdr:from>
    <xdr:to>
      <xdr:col>99</xdr:col>
      <xdr:colOff>76007</xdr:colOff>
      <xdr:row>50</xdr:row>
      <xdr:rowOff>160906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3A99C5-A6FC-4DF1-93A0-7CD65B93E91D}"/>
            </a:ext>
          </a:extLst>
        </xdr:cNvPr>
        <xdr:cNvSpPr txBox="1"/>
      </xdr:nvSpPr>
      <xdr:spPr>
        <a:xfrm>
          <a:off x="11796505" y="9655866"/>
          <a:ext cx="538177" cy="144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2022.01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41367</xdr:colOff>
      <xdr:row>12</xdr:row>
      <xdr:rowOff>74002</xdr:rowOff>
    </xdr:from>
    <xdr:to>
      <xdr:col>67</xdr:col>
      <xdr:colOff>60810</xdr:colOff>
      <xdr:row>13</xdr:row>
      <xdr:rowOff>140677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72C9D4A-DD55-4AD3-982A-EF2749F83D3F}"/>
            </a:ext>
          </a:extLst>
        </xdr:cNvPr>
        <xdr:cNvSpPr/>
      </xdr:nvSpPr>
      <xdr:spPr>
        <a:xfrm rot="10800000">
          <a:off x="8213817" y="2474302"/>
          <a:ext cx="143268" cy="2571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95</xdr:col>
      <xdr:colOff>33130</xdr:colOff>
      <xdr:row>50</xdr:row>
      <xdr:rowOff>16566</xdr:rowOff>
    </xdr:from>
    <xdr:to>
      <xdr:col>99</xdr:col>
      <xdr:colOff>76007</xdr:colOff>
      <xdr:row>50</xdr:row>
      <xdr:rowOff>160906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9E622F7-B2C1-47FB-8B0E-98D7B39A5B51}"/>
            </a:ext>
          </a:extLst>
        </xdr:cNvPr>
        <xdr:cNvSpPr txBox="1"/>
      </xdr:nvSpPr>
      <xdr:spPr>
        <a:xfrm>
          <a:off x="11796505" y="9655866"/>
          <a:ext cx="538177" cy="144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2022.01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41367</xdr:colOff>
      <xdr:row>12</xdr:row>
      <xdr:rowOff>74002</xdr:rowOff>
    </xdr:from>
    <xdr:to>
      <xdr:col>67</xdr:col>
      <xdr:colOff>60810</xdr:colOff>
      <xdr:row>13</xdr:row>
      <xdr:rowOff>140677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DB07556D-7613-414C-A978-20BDDC7111CE}"/>
            </a:ext>
          </a:extLst>
        </xdr:cNvPr>
        <xdr:cNvSpPr/>
      </xdr:nvSpPr>
      <xdr:spPr>
        <a:xfrm rot="10800000">
          <a:off x="8213817" y="2474302"/>
          <a:ext cx="143268" cy="2571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95</xdr:col>
      <xdr:colOff>33130</xdr:colOff>
      <xdr:row>50</xdr:row>
      <xdr:rowOff>16566</xdr:rowOff>
    </xdr:from>
    <xdr:to>
      <xdr:col>99</xdr:col>
      <xdr:colOff>76007</xdr:colOff>
      <xdr:row>50</xdr:row>
      <xdr:rowOff>160906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17B4B24-FEFF-4E01-9E92-2093FBD15888}"/>
            </a:ext>
          </a:extLst>
        </xdr:cNvPr>
        <xdr:cNvSpPr txBox="1"/>
      </xdr:nvSpPr>
      <xdr:spPr>
        <a:xfrm>
          <a:off x="11796505" y="9655866"/>
          <a:ext cx="538177" cy="144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2022.01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41367</xdr:colOff>
      <xdr:row>12</xdr:row>
      <xdr:rowOff>74002</xdr:rowOff>
    </xdr:from>
    <xdr:to>
      <xdr:col>67</xdr:col>
      <xdr:colOff>60810</xdr:colOff>
      <xdr:row>13</xdr:row>
      <xdr:rowOff>140677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5D85DEEE-B894-49F1-9F8E-F483CC7BF399}"/>
            </a:ext>
          </a:extLst>
        </xdr:cNvPr>
        <xdr:cNvSpPr/>
      </xdr:nvSpPr>
      <xdr:spPr>
        <a:xfrm rot="10800000">
          <a:off x="8213817" y="2474302"/>
          <a:ext cx="143268" cy="2571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95</xdr:col>
      <xdr:colOff>33130</xdr:colOff>
      <xdr:row>50</xdr:row>
      <xdr:rowOff>16566</xdr:rowOff>
    </xdr:from>
    <xdr:to>
      <xdr:col>99</xdr:col>
      <xdr:colOff>76007</xdr:colOff>
      <xdr:row>50</xdr:row>
      <xdr:rowOff>160906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76DCF6-B607-4E6C-B4E9-C3C71ECACCED}"/>
            </a:ext>
          </a:extLst>
        </xdr:cNvPr>
        <xdr:cNvSpPr txBox="1"/>
      </xdr:nvSpPr>
      <xdr:spPr>
        <a:xfrm>
          <a:off x="11796505" y="9655866"/>
          <a:ext cx="538177" cy="144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2022.01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DAA82-A7FC-4702-89B7-658D2141DCD6}">
  <sheetPr transitionEvaluation="1" codeName="Sheet1"/>
  <dimension ref="A1:DS52"/>
  <sheetViews>
    <sheetView showGridLines="0" zoomScale="115" zoomScaleNormal="115" workbookViewId="0">
      <selection activeCell="CP3" sqref="CP3"/>
    </sheetView>
  </sheetViews>
  <sheetFormatPr defaultColWidth="0" defaultRowHeight="15" customHeight="1" zeroHeight="1"/>
  <cols>
    <col min="1" max="110" width="1.625" style="9" customWidth="1"/>
    <col min="111" max="123" width="0" style="9" hidden="1"/>
    <col min="124" max="16384" width="1.625" style="9" hidden="1"/>
  </cols>
  <sheetData>
    <row r="1" spans="1:123" s="7" customFormat="1" ht="20.100000000000001" customHeight="1">
      <c r="A1" s="76" t="s">
        <v>63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</row>
    <row r="2" spans="1:123" ht="1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</row>
    <row r="3" spans="1:123" ht="15" customHeight="1">
      <c r="A3" s="1" t="s">
        <v>64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CN3" s="11" t="s">
        <v>66</v>
      </c>
      <c r="CP3" s="12"/>
      <c r="CQ3" s="12"/>
      <c r="CR3" s="78"/>
      <c r="CS3" s="78"/>
      <c r="CT3" s="78"/>
      <c r="CU3" s="78"/>
      <c r="CV3" s="77" t="s">
        <v>36</v>
      </c>
      <c r="CW3" s="77"/>
      <c r="CX3" s="78"/>
      <c r="CY3" s="78"/>
      <c r="CZ3" s="77" t="s">
        <v>37</v>
      </c>
      <c r="DA3" s="77"/>
      <c r="DB3" s="78"/>
      <c r="DC3" s="78"/>
      <c r="DD3" s="77" t="s">
        <v>38</v>
      </c>
      <c r="DE3" s="77"/>
    </row>
    <row r="4" spans="1:123" ht="1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E4" s="13" t="s">
        <v>39</v>
      </c>
    </row>
    <row r="5" spans="1:123" ht="15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E5" s="109" t="s">
        <v>8</v>
      </c>
      <c r="BF5" s="109"/>
      <c r="BG5" s="109"/>
      <c r="BH5" s="109"/>
      <c r="BI5" s="109"/>
      <c r="BJ5" s="109"/>
      <c r="BK5" s="109"/>
      <c r="BL5" s="110" t="s">
        <v>93</v>
      </c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2"/>
    </row>
    <row r="6" spans="1:123" ht="15" customHeight="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"/>
      <c r="AI6" s="10"/>
      <c r="AJ6" s="113" t="s">
        <v>65</v>
      </c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E6" s="94" t="s">
        <v>7</v>
      </c>
      <c r="BF6" s="95"/>
      <c r="BG6" s="95"/>
      <c r="BH6" s="95"/>
      <c r="BI6" s="95"/>
      <c r="BJ6" s="95"/>
      <c r="BK6" s="96"/>
      <c r="BL6" s="79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1"/>
    </row>
    <row r="7" spans="1:123" ht="15" customHeight="1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"/>
      <c r="AI7" s="10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E7" s="97"/>
      <c r="BF7" s="98"/>
      <c r="BG7" s="98"/>
      <c r="BH7" s="98"/>
      <c r="BI7" s="98"/>
      <c r="BJ7" s="98"/>
      <c r="BK7" s="99"/>
      <c r="BL7" s="82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4"/>
    </row>
    <row r="8" spans="1:123" ht="15" customHeight="1">
      <c r="BE8" s="97"/>
      <c r="BF8" s="98"/>
      <c r="BG8" s="98"/>
      <c r="BH8" s="98"/>
      <c r="BI8" s="98"/>
      <c r="BJ8" s="98"/>
      <c r="BK8" s="99"/>
      <c r="BL8" s="82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4"/>
      <c r="DS8" s="2"/>
    </row>
    <row r="9" spans="1:123" ht="15" customHeight="1">
      <c r="A9" s="13" t="s">
        <v>42</v>
      </c>
      <c r="AB9" s="13"/>
      <c r="BE9" s="97"/>
      <c r="BF9" s="98"/>
      <c r="BG9" s="98"/>
      <c r="BH9" s="98"/>
      <c r="BI9" s="98"/>
      <c r="BJ9" s="98"/>
      <c r="BK9" s="99"/>
      <c r="BL9" s="82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4"/>
      <c r="DS9" s="2"/>
    </row>
    <row r="10" spans="1:123" ht="15" customHeight="1">
      <c r="A10" s="14" t="s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/>
      <c r="T10" s="15" t="s">
        <v>3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6"/>
      <c r="AM10" s="15" t="s">
        <v>4</v>
      </c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7"/>
      <c r="BE10" s="97"/>
      <c r="BF10" s="98"/>
      <c r="BG10" s="98"/>
      <c r="BH10" s="98"/>
      <c r="BI10" s="98"/>
      <c r="BJ10" s="98"/>
      <c r="BK10" s="99"/>
      <c r="BL10" s="82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4"/>
    </row>
    <row r="11" spans="1:123" ht="15" customHeight="1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103"/>
      <c r="T11" s="105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103"/>
      <c r="AM11" s="105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4"/>
      <c r="BC11" s="17"/>
      <c r="BE11" s="100"/>
      <c r="BF11" s="101"/>
      <c r="BG11" s="101"/>
      <c r="BH11" s="101"/>
      <c r="BI11" s="101"/>
      <c r="BJ11" s="101"/>
      <c r="BK11" s="102"/>
      <c r="BL11" s="85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7"/>
    </row>
    <row r="12" spans="1:123" ht="15" customHeight="1">
      <c r="A12" s="82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103"/>
      <c r="T12" s="105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103"/>
      <c r="AM12" s="105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4"/>
      <c r="BC12" s="17"/>
      <c r="BE12" s="94" t="s">
        <v>41</v>
      </c>
      <c r="BF12" s="95"/>
      <c r="BG12" s="95"/>
      <c r="BH12" s="95"/>
      <c r="BI12" s="95"/>
      <c r="BJ12" s="95"/>
      <c r="BK12" s="96"/>
      <c r="BL12" s="79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1"/>
    </row>
    <row r="13" spans="1:123" ht="15" customHeight="1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103"/>
      <c r="T13" s="105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103"/>
      <c r="AM13" s="105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4"/>
      <c r="BC13" s="17"/>
      <c r="BE13" s="97"/>
      <c r="BF13" s="98"/>
      <c r="BG13" s="98"/>
      <c r="BH13" s="98"/>
      <c r="BI13" s="98"/>
      <c r="BJ13" s="98"/>
      <c r="BK13" s="99"/>
      <c r="BL13" s="82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4"/>
    </row>
    <row r="14" spans="1:123" ht="15" customHeight="1">
      <c r="A14" s="82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103"/>
      <c r="T14" s="105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103"/>
      <c r="AM14" s="105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4"/>
      <c r="BC14" s="17"/>
      <c r="BE14" s="97"/>
      <c r="BF14" s="98"/>
      <c r="BG14" s="98"/>
      <c r="BH14" s="98"/>
      <c r="BI14" s="98"/>
      <c r="BJ14" s="98"/>
      <c r="BK14" s="99"/>
      <c r="BL14" s="82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4"/>
    </row>
    <row r="15" spans="1:123" ht="15" customHeight="1">
      <c r="A15" s="85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104"/>
      <c r="T15" s="10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104"/>
      <c r="AM15" s="10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7"/>
      <c r="BC15" s="17"/>
      <c r="BE15" s="97"/>
      <c r="BF15" s="98"/>
      <c r="BG15" s="98"/>
      <c r="BH15" s="98"/>
      <c r="BI15" s="98"/>
      <c r="BJ15" s="98"/>
      <c r="BK15" s="99"/>
      <c r="BL15" s="82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4"/>
    </row>
    <row r="16" spans="1:123" ht="15" customHeight="1">
      <c r="BB16" s="18"/>
      <c r="BC16" s="17"/>
      <c r="BE16" s="97"/>
      <c r="BF16" s="98"/>
      <c r="BG16" s="98"/>
      <c r="BH16" s="98"/>
      <c r="BI16" s="98"/>
      <c r="BJ16" s="98"/>
      <c r="BK16" s="99"/>
      <c r="BL16" s="82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4"/>
    </row>
    <row r="17" spans="1:110" ht="15" customHeight="1">
      <c r="A17" s="13" t="s">
        <v>43</v>
      </c>
      <c r="BB17" s="19"/>
      <c r="BC17" s="17"/>
      <c r="BE17" s="100"/>
      <c r="BF17" s="101"/>
      <c r="BG17" s="101"/>
      <c r="BH17" s="101"/>
      <c r="BI17" s="101"/>
      <c r="BJ17" s="101"/>
      <c r="BK17" s="102"/>
      <c r="BL17" s="85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7"/>
    </row>
    <row r="18" spans="1:110" ht="15" customHeight="1">
      <c r="A18" s="88" t="s">
        <v>0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91" t="s">
        <v>1</v>
      </c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3"/>
      <c r="BC18" s="17"/>
      <c r="BE18" s="94" t="s">
        <v>47</v>
      </c>
      <c r="BF18" s="95"/>
      <c r="BG18" s="95"/>
      <c r="BH18" s="95"/>
      <c r="BI18" s="95"/>
      <c r="BJ18" s="95"/>
      <c r="BK18" s="96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1"/>
    </row>
    <row r="19" spans="1:110" ht="15" customHeight="1">
      <c r="A19" s="82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103"/>
      <c r="Y19" s="105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4"/>
      <c r="BC19" s="17"/>
      <c r="BE19" s="97"/>
      <c r="BF19" s="98"/>
      <c r="BG19" s="98"/>
      <c r="BH19" s="98"/>
      <c r="BI19" s="98"/>
      <c r="BJ19" s="98"/>
      <c r="BK19" s="99"/>
      <c r="BL19" s="82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4"/>
    </row>
    <row r="20" spans="1:110" ht="15" customHeight="1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103"/>
      <c r="Y20" s="105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4"/>
      <c r="BC20" s="17"/>
      <c r="BE20" s="97"/>
      <c r="BF20" s="98"/>
      <c r="BG20" s="98"/>
      <c r="BH20" s="98"/>
      <c r="BI20" s="98"/>
      <c r="BJ20" s="98"/>
      <c r="BK20" s="99"/>
      <c r="BL20" s="82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4"/>
    </row>
    <row r="21" spans="1:110" ht="15" customHeight="1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103"/>
      <c r="Y21" s="105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4"/>
      <c r="BC21" s="17"/>
      <c r="BE21" s="97"/>
      <c r="BF21" s="98"/>
      <c r="BG21" s="98"/>
      <c r="BH21" s="98"/>
      <c r="BI21" s="98"/>
      <c r="BJ21" s="98"/>
      <c r="BK21" s="99"/>
      <c r="BL21" s="82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4"/>
    </row>
    <row r="22" spans="1:110" ht="15" customHeight="1">
      <c r="A22" s="82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103"/>
      <c r="Y22" s="105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4"/>
      <c r="BE22" s="97"/>
      <c r="BF22" s="98"/>
      <c r="BG22" s="98"/>
      <c r="BH22" s="98"/>
      <c r="BI22" s="98"/>
      <c r="BJ22" s="98"/>
      <c r="BK22" s="99"/>
      <c r="BL22" s="82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4"/>
    </row>
    <row r="23" spans="1:110" ht="15" customHeight="1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104"/>
      <c r="Y23" s="10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7"/>
      <c r="BE23" s="100"/>
      <c r="BF23" s="101"/>
      <c r="BG23" s="101"/>
      <c r="BH23" s="101"/>
      <c r="BI23" s="101"/>
      <c r="BJ23" s="101"/>
      <c r="BK23" s="102"/>
      <c r="BL23" s="85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7"/>
    </row>
    <row r="24" spans="1:110" ht="15" customHeight="1"/>
    <row r="25" spans="1:110" ht="15" customHeight="1">
      <c r="A25" s="13" t="s">
        <v>44</v>
      </c>
      <c r="X25" s="13" t="s">
        <v>48</v>
      </c>
      <c r="Y25" s="13"/>
      <c r="Z25" s="13"/>
      <c r="AA25" s="13"/>
      <c r="AB25" s="13"/>
      <c r="AC25" s="13"/>
      <c r="AD25" s="13"/>
      <c r="AE25" s="13"/>
      <c r="AG25" s="114"/>
      <c r="AH25" s="114"/>
      <c r="AI25" s="114"/>
      <c r="AJ25" s="98" t="s">
        <v>36</v>
      </c>
      <c r="AK25" s="98"/>
      <c r="AL25" s="114"/>
      <c r="AM25" s="114"/>
      <c r="AN25" s="98" t="s">
        <v>49</v>
      </c>
      <c r="AO25" s="98"/>
      <c r="AP25" s="98"/>
      <c r="AQ25" s="114"/>
      <c r="AR25" s="114"/>
      <c r="AS25" s="114"/>
      <c r="AT25" s="98" t="s">
        <v>36</v>
      </c>
      <c r="AU25" s="98"/>
      <c r="AV25" s="114"/>
      <c r="AW25" s="114"/>
      <c r="AX25" s="115" t="s">
        <v>50</v>
      </c>
      <c r="AY25" s="115"/>
      <c r="AZ25" s="115"/>
      <c r="BA25" s="115"/>
      <c r="BB25" s="115"/>
      <c r="BE25" s="13" t="s">
        <v>40</v>
      </c>
      <c r="BL25" s="11"/>
      <c r="DE25" s="20" t="s">
        <v>27</v>
      </c>
      <c r="DF25" s="13"/>
    </row>
    <row r="26" spans="1:110" ht="15" customHeight="1">
      <c r="A26" s="21" t="s">
        <v>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3"/>
      <c r="W26" s="4"/>
      <c r="X26" s="116" t="s">
        <v>94</v>
      </c>
      <c r="Y26" s="117"/>
      <c r="Z26" s="117"/>
      <c r="AA26" s="117"/>
      <c r="AB26" s="117"/>
      <c r="AC26" s="117"/>
      <c r="AD26" s="117"/>
      <c r="AE26" s="120" t="s">
        <v>58</v>
      </c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E26" s="122"/>
      <c r="BF26" s="123"/>
      <c r="BG26" s="123"/>
      <c r="BH26" s="123"/>
      <c r="BI26" s="123"/>
      <c r="BJ26" s="123"/>
      <c r="BK26" s="123"/>
      <c r="BL26" s="123"/>
      <c r="BM26" s="124"/>
      <c r="BN26" s="131" t="s">
        <v>28</v>
      </c>
      <c r="BO26" s="132"/>
      <c r="BP26" s="132"/>
      <c r="BQ26" s="132"/>
      <c r="BR26" s="132"/>
      <c r="BS26" s="132"/>
      <c r="BT26" s="132"/>
      <c r="BU26" s="133"/>
      <c r="BV26" s="131" t="s">
        <v>62</v>
      </c>
      <c r="BW26" s="132"/>
      <c r="BX26" s="132"/>
      <c r="BY26" s="132"/>
      <c r="BZ26" s="132"/>
      <c r="CA26" s="132"/>
      <c r="CB26" s="132"/>
      <c r="CC26" s="132"/>
      <c r="CD26" s="133"/>
      <c r="CE26" s="131" t="s">
        <v>29</v>
      </c>
      <c r="CF26" s="132"/>
      <c r="CG26" s="132"/>
      <c r="CH26" s="132"/>
      <c r="CI26" s="132"/>
      <c r="CJ26" s="132"/>
      <c r="CK26" s="132"/>
      <c r="CL26" s="132"/>
      <c r="CM26" s="133"/>
      <c r="CN26" s="131" t="s">
        <v>30</v>
      </c>
      <c r="CO26" s="132"/>
      <c r="CP26" s="132"/>
      <c r="CQ26" s="132"/>
      <c r="CR26" s="132"/>
      <c r="CS26" s="132"/>
      <c r="CT26" s="132"/>
      <c r="CU26" s="132"/>
      <c r="CV26" s="133"/>
      <c r="CW26" s="131" t="s">
        <v>31</v>
      </c>
      <c r="CX26" s="132"/>
      <c r="CY26" s="132"/>
      <c r="CZ26" s="132"/>
      <c r="DA26" s="132"/>
      <c r="DB26" s="132"/>
      <c r="DC26" s="132"/>
      <c r="DD26" s="132"/>
      <c r="DE26" s="133"/>
    </row>
    <row r="27" spans="1:110" ht="15" customHeight="1">
      <c r="A27" s="134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6"/>
      <c r="V27" s="24"/>
      <c r="W27" s="11"/>
      <c r="X27" s="118"/>
      <c r="Y27" s="119"/>
      <c r="Z27" s="119"/>
      <c r="AA27" s="119"/>
      <c r="AB27" s="119"/>
      <c r="AC27" s="119"/>
      <c r="AD27" s="119"/>
      <c r="AE27" s="120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E27" s="125"/>
      <c r="BF27" s="126"/>
      <c r="BG27" s="126"/>
      <c r="BH27" s="126"/>
      <c r="BI27" s="126"/>
      <c r="BJ27" s="126"/>
      <c r="BK27" s="126"/>
      <c r="BL27" s="126"/>
      <c r="BM27" s="127"/>
      <c r="BN27" s="25" t="s">
        <v>52</v>
      </c>
      <c r="BO27" s="140"/>
      <c r="BP27" s="140"/>
      <c r="BQ27" s="26" t="s">
        <v>53</v>
      </c>
      <c r="BR27" s="140"/>
      <c r="BS27" s="140"/>
      <c r="BT27" s="141" t="s">
        <v>54</v>
      </c>
      <c r="BU27" s="142"/>
      <c r="BV27" s="25" t="s">
        <v>52</v>
      </c>
      <c r="BW27" s="140"/>
      <c r="BX27" s="140"/>
      <c r="BY27" s="140"/>
      <c r="BZ27" s="26" t="s">
        <v>53</v>
      </c>
      <c r="CA27" s="140"/>
      <c r="CB27" s="140"/>
      <c r="CC27" s="143" t="s">
        <v>54</v>
      </c>
      <c r="CD27" s="144"/>
      <c r="CE27" s="25" t="s">
        <v>52</v>
      </c>
      <c r="CF27" s="140"/>
      <c r="CG27" s="140"/>
      <c r="CH27" s="140"/>
      <c r="CI27" s="26" t="s">
        <v>53</v>
      </c>
      <c r="CJ27" s="140"/>
      <c r="CK27" s="140"/>
      <c r="CL27" s="143" t="s">
        <v>54</v>
      </c>
      <c r="CM27" s="144"/>
      <c r="CN27" s="25" t="s">
        <v>52</v>
      </c>
      <c r="CO27" s="140"/>
      <c r="CP27" s="140"/>
      <c r="CQ27" s="140"/>
      <c r="CR27" s="26" t="s">
        <v>53</v>
      </c>
      <c r="CS27" s="140"/>
      <c r="CT27" s="140"/>
      <c r="CU27" s="143" t="s">
        <v>54</v>
      </c>
      <c r="CV27" s="144"/>
      <c r="CW27" s="25" t="s">
        <v>52</v>
      </c>
      <c r="CX27" s="140"/>
      <c r="CY27" s="140"/>
      <c r="CZ27" s="140"/>
      <c r="DA27" s="26" t="s">
        <v>53</v>
      </c>
      <c r="DB27" s="140"/>
      <c r="DC27" s="140"/>
      <c r="DD27" s="143" t="s">
        <v>54</v>
      </c>
      <c r="DE27" s="144"/>
    </row>
    <row r="28" spans="1:110" ht="15" customHeight="1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6"/>
      <c r="V28" s="24"/>
      <c r="W28" s="11"/>
      <c r="X28" s="27"/>
      <c r="Y28" s="28"/>
      <c r="Z28" s="145"/>
      <c r="AA28" s="145"/>
      <c r="AB28" s="145"/>
      <c r="AC28" s="29"/>
      <c r="AD28" s="29"/>
      <c r="AE28" s="30"/>
      <c r="AF28" s="147" t="s">
        <v>46</v>
      </c>
      <c r="AG28" s="148"/>
      <c r="AH28" s="151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3"/>
      <c r="BC28" s="13"/>
      <c r="BD28" s="13"/>
      <c r="BE28" s="128"/>
      <c r="BF28" s="129"/>
      <c r="BG28" s="129"/>
      <c r="BH28" s="129"/>
      <c r="BI28" s="129"/>
      <c r="BJ28" s="129"/>
      <c r="BK28" s="129"/>
      <c r="BL28" s="129"/>
      <c r="BM28" s="130"/>
      <c r="BN28" s="157" t="s">
        <v>22</v>
      </c>
      <c r="BO28" s="158"/>
      <c r="BP28" s="158"/>
      <c r="BQ28" s="158"/>
      <c r="BR28" s="158"/>
      <c r="BS28" s="158"/>
      <c r="BT28" s="159" t="s">
        <v>24</v>
      </c>
      <c r="BU28" s="160"/>
      <c r="BV28" s="157" t="s">
        <v>22</v>
      </c>
      <c r="BW28" s="158"/>
      <c r="BX28" s="158"/>
      <c r="BY28" s="158"/>
      <c r="BZ28" s="158"/>
      <c r="CA28" s="159" t="s">
        <v>24</v>
      </c>
      <c r="CB28" s="159"/>
      <c r="CC28" s="159" t="s">
        <v>23</v>
      </c>
      <c r="CD28" s="160"/>
      <c r="CE28" s="157" t="s">
        <v>22</v>
      </c>
      <c r="CF28" s="158"/>
      <c r="CG28" s="158"/>
      <c r="CH28" s="158"/>
      <c r="CI28" s="158"/>
      <c r="CJ28" s="159" t="s">
        <v>24</v>
      </c>
      <c r="CK28" s="159"/>
      <c r="CL28" s="159" t="s">
        <v>23</v>
      </c>
      <c r="CM28" s="160"/>
      <c r="CN28" s="157" t="s">
        <v>22</v>
      </c>
      <c r="CO28" s="158"/>
      <c r="CP28" s="158"/>
      <c r="CQ28" s="158"/>
      <c r="CR28" s="158"/>
      <c r="CS28" s="159" t="s">
        <v>24</v>
      </c>
      <c r="CT28" s="159"/>
      <c r="CU28" s="159" t="s">
        <v>23</v>
      </c>
      <c r="CV28" s="160"/>
      <c r="CW28" s="157" t="s">
        <v>22</v>
      </c>
      <c r="CX28" s="158"/>
      <c r="CY28" s="158"/>
      <c r="CZ28" s="158"/>
      <c r="DA28" s="158"/>
      <c r="DB28" s="159" t="s">
        <v>24</v>
      </c>
      <c r="DC28" s="159"/>
      <c r="DD28" s="159" t="s">
        <v>23</v>
      </c>
      <c r="DE28" s="160"/>
    </row>
    <row r="29" spans="1:110" ht="15" customHeight="1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6"/>
      <c r="V29" s="24"/>
      <c r="W29" s="11"/>
      <c r="X29" s="31"/>
      <c r="Y29" s="32"/>
      <c r="Z29" s="146"/>
      <c r="AA29" s="146"/>
      <c r="AB29" s="146"/>
      <c r="AC29" s="161" t="s">
        <v>59</v>
      </c>
      <c r="AD29" s="162"/>
      <c r="AE29" s="30"/>
      <c r="AF29" s="149"/>
      <c r="AG29" s="150"/>
      <c r="AH29" s="154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6"/>
      <c r="BC29" s="13"/>
      <c r="BD29" s="13"/>
      <c r="BE29" s="163" t="s">
        <v>10</v>
      </c>
      <c r="BF29" s="164"/>
      <c r="BG29" s="164"/>
      <c r="BH29" s="164"/>
      <c r="BI29" s="164"/>
      <c r="BJ29" s="164"/>
      <c r="BK29" s="164"/>
      <c r="BL29" s="164"/>
      <c r="BM29" s="165"/>
      <c r="BN29" s="166"/>
      <c r="BO29" s="167"/>
      <c r="BP29" s="167"/>
      <c r="BQ29" s="167"/>
      <c r="BR29" s="167"/>
      <c r="BS29" s="168"/>
      <c r="BT29" s="169" t="s">
        <v>25</v>
      </c>
      <c r="BU29" s="170"/>
      <c r="BV29" s="171"/>
      <c r="BW29" s="172"/>
      <c r="BX29" s="172"/>
      <c r="BY29" s="172"/>
      <c r="BZ29" s="172"/>
      <c r="CA29" s="173" t="s">
        <v>25</v>
      </c>
      <c r="CB29" s="173"/>
      <c r="CC29" s="176" t="str">
        <f>IF(OR(COUNTBLANK(BV29)=1,COUNTBLANK(BN29)=1),"－",IF(OR(BV29&lt;0,BN29&lt;0),"－",IFERROR(BV29/BN29,"－")))</f>
        <v>－</v>
      </c>
      <c r="CD29" s="177"/>
      <c r="CE29" s="171"/>
      <c r="CF29" s="172"/>
      <c r="CG29" s="172"/>
      <c r="CH29" s="172"/>
      <c r="CI29" s="172"/>
      <c r="CJ29" s="173" t="s">
        <v>25</v>
      </c>
      <c r="CK29" s="173"/>
      <c r="CL29" s="176" t="str">
        <f t="shared" ref="CL29:CL30" si="0">IF(OR(COUNTBLANK(CE29)=1,COUNTBLANK(BV29)=1),"－",IF(OR(CE29&lt;0,BV29&lt;0),"－",IFERROR(CE29/BV29,"－")))</f>
        <v>－</v>
      </c>
      <c r="CM29" s="177"/>
      <c r="CN29" s="171"/>
      <c r="CO29" s="172"/>
      <c r="CP29" s="172"/>
      <c r="CQ29" s="172"/>
      <c r="CR29" s="172"/>
      <c r="CS29" s="173" t="s">
        <v>25</v>
      </c>
      <c r="CT29" s="173"/>
      <c r="CU29" s="174" t="str">
        <f t="shared" ref="CU29:CU30" si="1">IF(OR(COUNTBLANK(CN29)=1,COUNTBLANK(CE29)=1),"－",IF(OR(CN29&lt;0,CE29&lt;0),"－",IFERROR(CN29/CE29,"－")))</f>
        <v>－</v>
      </c>
      <c r="CV29" s="175"/>
      <c r="CW29" s="171"/>
      <c r="CX29" s="172"/>
      <c r="CY29" s="172"/>
      <c r="CZ29" s="172"/>
      <c r="DA29" s="172"/>
      <c r="DB29" s="173" t="s">
        <v>25</v>
      </c>
      <c r="DC29" s="173"/>
      <c r="DD29" s="174" t="str">
        <f t="shared" ref="DD29:DD30" si="2">IF(OR(COUNTBLANK(CW29)=1,COUNTBLANK(CN29)=1),"－",IF(OR(CW29&lt;0,CN29&lt;0),"－",IFERROR(CW29/CN29,"－")))</f>
        <v>－</v>
      </c>
      <c r="DE29" s="175"/>
    </row>
    <row r="30" spans="1:110" ht="15" customHeight="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6"/>
      <c r="V30" s="24"/>
      <c r="W30" s="11"/>
      <c r="BD30" s="13"/>
      <c r="BE30" s="178" t="s">
        <v>11</v>
      </c>
      <c r="BF30" s="179"/>
      <c r="BG30" s="179"/>
      <c r="BH30" s="179"/>
      <c r="BI30" s="179"/>
      <c r="BJ30" s="179"/>
      <c r="BK30" s="179"/>
      <c r="BL30" s="179"/>
      <c r="BM30" s="180"/>
      <c r="BN30" s="181"/>
      <c r="BO30" s="182"/>
      <c r="BP30" s="182"/>
      <c r="BQ30" s="182"/>
      <c r="BR30" s="182"/>
      <c r="BS30" s="183"/>
      <c r="BT30" s="174" t="str">
        <f>IF(COUNTBLANK(BN30)=1,"－",IF(BN30&lt;0,"－",IFERROR(BN30/$BN$29,"－")))</f>
        <v>－</v>
      </c>
      <c r="BU30" s="175"/>
      <c r="BV30" s="184"/>
      <c r="BW30" s="185"/>
      <c r="BX30" s="185"/>
      <c r="BY30" s="185"/>
      <c r="BZ30" s="185"/>
      <c r="CA30" s="186" t="str">
        <f>IF(COUNTBLANK(BV30)=1,"－",IF(BV30&lt;0,"－",IFERROR(BV30/$BV$29,"－")))</f>
        <v>－</v>
      </c>
      <c r="CB30" s="186"/>
      <c r="CC30" s="174" t="str">
        <f>IF(OR(COUNTBLANK(BV30)=1,COUNTBLANK(BN30)=1),"－",IF(OR(BV30&lt;0,BN30&lt;0),"－",IFERROR(BV30/BN30,"－")))</f>
        <v>－</v>
      </c>
      <c r="CD30" s="175"/>
      <c r="CE30" s="184"/>
      <c r="CF30" s="185"/>
      <c r="CG30" s="185"/>
      <c r="CH30" s="185"/>
      <c r="CI30" s="185"/>
      <c r="CJ30" s="186" t="str">
        <f>IF(COUNTBLANK(CE30)=1,"－",IF(CE30&lt;0,"－",IFERROR(CE30/$CE$29,"－")))</f>
        <v>－</v>
      </c>
      <c r="CK30" s="186"/>
      <c r="CL30" s="174" t="str">
        <f t="shared" si="0"/>
        <v>－</v>
      </c>
      <c r="CM30" s="175"/>
      <c r="CN30" s="184"/>
      <c r="CO30" s="185"/>
      <c r="CP30" s="185"/>
      <c r="CQ30" s="185"/>
      <c r="CR30" s="185"/>
      <c r="CS30" s="186" t="str">
        <f>IF(COUNTBLANK(CN30)=1,"－",IF(CN30&lt;0,"－",IFERROR(CN30/$CN$29,"－")))</f>
        <v>－</v>
      </c>
      <c r="CT30" s="186"/>
      <c r="CU30" s="174" t="str">
        <f t="shared" si="1"/>
        <v>－</v>
      </c>
      <c r="CV30" s="175"/>
      <c r="CW30" s="184"/>
      <c r="CX30" s="185"/>
      <c r="CY30" s="185"/>
      <c r="CZ30" s="185"/>
      <c r="DA30" s="185"/>
      <c r="DB30" s="186" t="str">
        <f>IF(COUNTBLANK(CW30)=1,"－",IF(CW30&lt;0,"－",IFERROR(CW30/$CW$29,"－")))</f>
        <v>－</v>
      </c>
      <c r="DC30" s="186"/>
      <c r="DD30" s="174" t="str">
        <f t="shared" si="2"/>
        <v>－</v>
      </c>
      <c r="DE30" s="175"/>
    </row>
    <row r="31" spans="1:110" ht="15" customHeight="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6"/>
      <c r="V31" s="24"/>
      <c r="W31" s="11"/>
      <c r="X31" s="33" t="s">
        <v>60</v>
      </c>
      <c r="Y31" s="33"/>
      <c r="Z31" s="33"/>
      <c r="AA31" s="33"/>
      <c r="AB31" s="187"/>
      <c r="AC31" s="187"/>
      <c r="AD31" s="187"/>
      <c r="AE31" s="187"/>
      <c r="AF31" s="188" t="s">
        <v>36</v>
      </c>
      <c r="AG31" s="188"/>
      <c r="AH31" s="187"/>
      <c r="AI31" s="187"/>
      <c r="AJ31" s="188" t="s">
        <v>37</v>
      </c>
      <c r="AK31" s="188"/>
      <c r="AL31" s="34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BB31" s="20" t="s">
        <v>27</v>
      </c>
      <c r="BC31" s="13"/>
      <c r="BD31" s="13"/>
      <c r="BE31" s="36"/>
      <c r="BF31" s="179" t="s">
        <v>9</v>
      </c>
      <c r="BG31" s="179"/>
      <c r="BH31" s="179"/>
      <c r="BI31" s="179"/>
      <c r="BJ31" s="179"/>
      <c r="BK31" s="179"/>
      <c r="BL31" s="179"/>
      <c r="BM31" s="180"/>
      <c r="BN31" s="181"/>
      <c r="BO31" s="182"/>
      <c r="BP31" s="182"/>
      <c r="BQ31" s="182"/>
      <c r="BR31" s="182"/>
      <c r="BS31" s="183"/>
      <c r="BT31" s="174" t="str">
        <f t="shared" ref="BT31:BT45" si="3">IF(COUNTBLANK(BN31)=1,"－",IF(BN31&lt;0,"－",IFERROR(BN31/$BN$29,"－")))</f>
        <v>－</v>
      </c>
      <c r="BU31" s="175"/>
      <c r="BV31" s="181"/>
      <c r="BW31" s="182"/>
      <c r="BX31" s="182"/>
      <c r="BY31" s="182"/>
      <c r="BZ31" s="183"/>
      <c r="CA31" s="186" t="str">
        <f t="shared" ref="CA31:CA45" si="4">IF(COUNTBLANK(BV31)=1,"－",IF(BV31&lt;0,"－",IFERROR(BV31/$BV$29,"－")))</f>
        <v>－</v>
      </c>
      <c r="CB31" s="186"/>
      <c r="CC31" s="174" t="str">
        <f t="shared" ref="CC31:CC48" si="5">IF(OR(COUNTBLANK(BV31)=1,COUNTBLANK(BN31)=1),"－",IF(OR(BV31&lt;0,BN31&lt;0),"－",IFERROR(BV31/BN31,"－")))</f>
        <v>－</v>
      </c>
      <c r="CD31" s="175"/>
      <c r="CE31" s="181"/>
      <c r="CF31" s="182"/>
      <c r="CG31" s="182"/>
      <c r="CH31" s="182"/>
      <c r="CI31" s="183"/>
      <c r="CJ31" s="186" t="str">
        <f t="shared" ref="CJ31:CJ46" si="6">IF(COUNTBLANK(CE31)=1,"－",IF(CE31&lt;0,"－",IFERROR(CE31/$CE$29,"－")))</f>
        <v>－</v>
      </c>
      <c r="CK31" s="186"/>
      <c r="CL31" s="174" t="str">
        <f>IF(OR(COUNTBLANK(CE31)=1,COUNTBLANK(BV31)=1),"－",IF(OR(CE31&lt;0,BV31&lt;0),"－",IFERROR(CE31/BV31,"－")))</f>
        <v>－</v>
      </c>
      <c r="CM31" s="175"/>
      <c r="CN31" s="181"/>
      <c r="CO31" s="182"/>
      <c r="CP31" s="182"/>
      <c r="CQ31" s="182"/>
      <c r="CR31" s="183"/>
      <c r="CS31" s="186" t="str">
        <f t="shared" ref="CS31:CS46" si="7">IF(COUNTBLANK(CN31)=1,"－",IF(CN31&lt;0,"－",IFERROR(CN31/$CN$29,"－")))</f>
        <v>－</v>
      </c>
      <c r="CT31" s="186"/>
      <c r="CU31" s="174" t="str">
        <f>IF(OR(COUNTBLANK(CN31)=1,COUNTBLANK(CE31)=1),"－",IF(OR(CN31&lt;0,CE31&lt;0),"－",IFERROR(CN31/CE31,"－")))</f>
        <v>－</v>
      </c>
      <c r="CV31" s="175"/>
      <c r="CW31" s="181"/>
      <c r="CX31" s="182"/>
      <c r="CY31" s="182"/>
      <c r="CZ31" s="182"/>
      <c r="DA31" s="183"/>
      <c r="DB31" s="174" t="str">
        <f t="shared" ref="DB31:DB46" si="8">IF(COUNTBLANK(CW31)=1,"－",IF(CW31&lt;0,"－",IFERROR(CW31/$CW$29,"－")))</f>
        <v>－</v>
      </c>
      <c r="DC31" s="189"/>
      <c r="DD31" s="174" t="str">
        <f>IF(OR(COUNTBLANK(CW31)=1,COUNTBLANK(CN31)=1),"－",IF(OR(CW31&lt;0,CN31&lt;0),"－",IFERROR(CW31/CN31,"－")))</f>
        <v>－</v>
      </c>
      <c r="DE31" s="175"/>
    </row>
    <row r="32" spans="1:110" ht="15" customHeight="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6"/>
      <c r="V32" s="24"/>
      <c r="W32" s="11"/>
      <c r="X32" s="110" t="s">
        <v>32</v>
      </c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90"/>
      <c r="AL32" s="191" t="s">
        <v>95</v>
      </c>
      <c r="AM32" s="192"/>
      <c r="AN32" s="192"/>
      <c r="AO32" s="192"/>
      <c r="AP32" s="192"/>
      <c r="AQ32" s="193"/>
      <c r="AR32" s="194" t="s">
        <v>33</v>
      </c>
      <c r="AS32" s="111"/>
      <c r="AT32" s="111"/>
      <c r="AU32" s="111"/>
      <c r="AV32" s="111"/>
      <c r="AW32" s="195" t="s">
        <v>96</v>
      </c>
      <c r="AX32" s="196"/>
      <c r="AY32" s="196"/>
      <c r="AZ32" s="196"/>
      <c r="BA32" s="196"/>
      <c r="BB32" s="197"/>
      <c r="BC32" s="13"/>
      <c r="BD32" s="13"/>
      <c r="BE32" s="36"/>
      <c r="BF32" s="179" t="s">
        <v>12</v>
      </c>
      <c r="BG32" s="179"/>
      <c r="BH32" s="179"/>
      <c r="BI32" s="179"/>
      <c r="BJ32" s="179"/>
      <c r="BK32" s="179"/>
      <c r="BL32" s="179"/>
      <c r="BM32" s="180"/>
      <c r="BN32" s="181"/>
      <c r="BO32" s="182"/>
      <c r="BP32" s="182"/>
      <c r="BQ32" s="182"/>
      <c r="BR32" s="182"/>
      <c r="BS32" s="183"/>
      <c r="BT32" s="174" t="str">
        <f t="shared" si="3"/>
        <v>－</v>
      </c>
      <c r="BU32" s="175"/>
      <c r="BV32" s="181"/>
      <c r="BW32" s="182"/>
      <c r="BX32" s="182"/>
      <c r="BY32" s="182"/>
      <c r="BZ32" s="183"/>
      <c r="CA32" s="186" t="str">
        <f t="shared" si="4"/>
        <v>－</v>
      </c>
      <c r="CB32" s="186"/>
      <c r="CC32" s="174" t="str">
        <f t="shared" si="5"/>
        <v>－</v>
      </c>
      <c r="CD32" s="175"/>
      <c r="CE32" s="181"/>
      <c r="CF32" s="182"/>
      <c r="CG32" s="182"/>
      <c r="CH32" s="182"/>
      <c r="CI32" s="183"/>
      <c r="CJ32" s="186" t="str">
        <f t="shared" si="6"/>
        <v>－</v>
      </c>
      <c r="CK32" s="186"/>
      <c r="CL32" s="174" t="str">
        <f t="shared" ref="CL32:CL46" si="9">IF(OR(COUNTBLANK(CE32)=1,COUNTBLANK(BV32)=1),"－",IF(OR(CE32&lt;0,BV32&lt;0),"－",IFERROR(CE32/BV32,"－")))</f>
        <v>－</v>
      </c>
      <c r="CM32" s="175"/>
      <c r="CN32" s="181"/>
      <c r="CO32" s="182"/>
      <c r="CP32" s="182"/>
      <c r="CQ32" s="182"/>
      <c r="CR32" s="183"/>
      <c r="CS32" s="186" t="str">
        <f t="shared" si="7"/>
        <v>－</v>
      </c>
      <c r="CT32" s="186"/>
      <c r="CU32" s="174" t="str">
        <f t="shared" ref="CU32:CU46" si="10">IF(OR(COUNTBLANK(CN32)=1,COUNTBLANK(CE32)=1),"－",IF(OR(CN32&lt;0,CE32&lt;0),"－",IFERROR(CN32/CE32,"－")))</f>
        <v>－</v>
      </c>
      <c r="CV32" s="175"/>
      <c r="CW32" s="181"/>
      <c r="CX32" s="182"/>
      <c r="CY32" s="182"/>
      <c r="CZ32" s="182"/>
      <c r="DA32" s="183"/>
      <c r="DB32" s="174" t="str">
        <f t="shared" si="8"/>
        <v>－</v>
      </c>
      <c r="DC32" s="189"/>
      <c r="DD32" s="174" t="str">
        <f t="shared" ref="DD32:DD46" si="11">IF(OR(COUNTBLANK(CW32)=1,COUNTBLANK(CN32)=1),"－",IF(OR(CW32&lt;0,CN32&lt;0),"－",IFERROR(CW32/CN32,"－")))</f>
        <v>－</v>
      </c>
      <c r="DE32" s="175"/>
    </row>
    <row r="33" spans="1:109" ht="15" customHeight="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6"/>
      <c r="V33" s="24"/>
      <c r="W33" s="11"/>
      <c r="X33" s="198"/>
      <c r="Y33" s="199"/>
      <c r="Z33" s="199"/>
      <c r="AA33" s="199"/>
      <c r="AB33" s="199"/>
      <c r="AC33" s="199"/>
      <c r="AD33" s="199"/>
      <c r="AE33" s="199"/>
      <c r="AF33" s="204" t="s">
        <v>34</v>
      </c>
      <c r="AG33" s="205"/>
      <c r="AH33" s="205"/>
      <c r="AI33" s="205"/>
      <c r="AJ33" s="205"/>
      <c r="AK33" s="206"/>
      <c r="AL33" s="207"/>
      <c r="AM33" s="208"/>
      <c r="AN33" s="208"/>
      <c r="AO33" s="208"/>
      <c r="AP33" s="208"/>
      <c r="AQ33" s="209"/>
      <c r="AR33" s="210" t="str">
        <f>IFERROR(IF(COUNTBLANK(AL33)=1,"",AL33/$AL$48),"")</f>
        <v/>
      </c>
      <c r="AS33" s="211"/>
      <c r="AT33" s="211"/>
      <c r="AU33" s="211"/>
      <c r="AV33" s="212"/>
      <c r="AW33" s="213" t="str">
        <f>IF(OR(COUNTBLANK(AL33)=1,COUNTBLANK($Z$28)=1),"",IF(AND($Z$28*AR33&lt;1,$Z$28*AR33&gt;0),1,ROUND($Z$28*AR33,0)))</f>
        <v/>
      </c>
      <c r="AX33" s="214"/>
      <c r="AY33" s="214"/>
      <c r="AZ33" s="214"/>
      <c r="BA33" s="214"/>
      <c r="BB33" s="215"/>
      <c r="BC33" s="13"/>
      <c r="BD33" s="13"/>
      <c r="BE33" s="36"/>
      <c r="BF33" s="179" t="s">
        <v>13</v>
      </c>
      <c r="BG33" s="179"/>
      <c r="BH33" s="179"/>
      <c r="BI33" s="179"/>
      <c r="BJ33" s="179"/>
      <c r="BK33" s="179"/>
      <c r="BL33" s="179"/>
      <c r="BM33" s="180"/>
      <c r="BN33" s="181"/>
      <c r="BO33" s="182"/>
      <c r="BP33" s="182"/>
      <c r="BQ33" s="182"/>
      <c r="BR33" s="182"/>
      <c r="BS33" s="183"/>
      <c r="BT33" s="174" t="str">
        <f t="shared" si="3"/>
        <v>－</v>
      </c>
      <c r="BU33" s="175"/>
      <c r="BV33" s="181"/>
      <c r="BW33" s="182"/>
      <c r="BX33" s="182"/>
      <c r="BY33" s="182"/>
      <c r="BZ33" s="183"/>
      <c r="CA33" s="186" t="str">
        <f t="shared" si="4"/>
        <v>－</v>
      </c>
      <c r="CB33" s="186"/>
      <c r="CC33" s="174" t="str">
        <f t="shared" si="5"/>
        <v>－</v>
      </c>
      <c r="CD33" s="175"/>
      <c r="CE33" s="181"/>
      <c r="CF33" s="182"/>
      <c r="CG33" s="182"/>
      <c r="CH33" s="182"/>
      <c r="CI33" s="183"/>
      <c r="CJ33" s="186" t="str">
        <f t="shared" si="6"/>
        <v>－</v>
      </c>
      <c r="CK33" s="186"/>
      <c r="CL33" s="174" t="str">
        <f t="shared" si="9"/>
        <v>－</v>
      </c>
      <c r="CM33" s="175"/>
      <c r="CN33" s="181"/>
      <c r="CO33" s="182"/>
      <c r="CP33" s="182"/>
      <c r="CQ33" s="182"/>
      <c r="CR33" s="183"/>
      <c r="CS33" s="186" t="str">
        <f t="shared" si="7"/>
        <v>－</v>
      </c>
      <c r="CT33" s="186"/>
      <c r="CU33" s="174" t="str">
        <f t="shared" si="10"/>
        <v>－</v>
      </c>
      <c r="CV33" s="175"/>
      <c r="CW33" s="181"/>
      <c r="CX33" s="182"/>
      <c r="CY33" s="182"/>
      <c r="CZ33" s="182"/>
      <c r="DA33" s="183"/>
      <c r="DB33" s="174" t="str">
        <f t="shared" si="8"/>
        <v>－</v>
      </c>
      <c r="DC33" s="189"/>
      <c r="DD33" s="174" t="str">
        <f t="shared" si="11"/>
        <v>－</v>
      </c>
      <c r="DE33" s="175"/>
    </row>
    <row r="34" spans="1:109" ht="15" customHeight="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6"/>
      <c r="V34" s="24"/>
      <c r="W34" s="11"/>
      <c r="X34" s="200"/>
      <c r="Y34" s="201"/>
      <c r="Z34" s="201"/>
      <c r="AA34" s="201"/>
      <c r="AB34" s="201"/>
      <c r="AC34" s="201"/>
      <c r="AD34" s="201"/>
      <c r="AE34" s="201"/>
      <c r="AF34" s="216" t="s">
        <v>45</v>
      </c>
      <c r="AG34" s="217"/>
      <c r="AH34" s="217"/>
      <c r="AI34" s="217"/>
      <c r="AJ34" s="217"/>
      <c r="AK34" s="218"/>
      <c r="AL34" s="219"/>
      <c r="AM34" s="220"/>
      <c r="AN34" s="220"/>
      <c r="AO34" s="220"/>
      <c r="AP34" s="220"/>
      <c r="AQ34" s="221"/>
      <c r="AR34" s="222" t="str">
        <f t="shared" ref="AR34:AR47" si="12">IFERROR(IF(COUNTBLANK(AL34)=1,"",AL34/$AL$48),"")</f>
        <v/>
      </c>
      <c r="AS34" s="223"/>
      <c r="AT34" s="223"/>
      <c r="AU34" s="223"/>
      <c r="AV34" s="224"/>
      <c r="AW34" s="213" t="str">
        <f>IF(OR(COUNTBLANK(AL34)=1,COUNTBLANK($Z$28)=1),"",IF(AND($Z$28*AR34&lt;1,$Z$28*AR34&gt;0),1,ROUND($Z$28*AR34,0)))</f>
        <v/>
      </c>
      <c r="AX34" s="214"/>
      <c r="AY34" s="214"/>
      <c r="AZ34" s="214"/>
      <c r="BA34" s="214"/>
      <c r="BB34" s="215"/>
      <c r="BC34" s="13"/>
      <c r="BD34" s="13"/>
      <c r="BE34" s="37"/>
      <c r="BF34" s="179" t="s">
        <v>55</v>
      </c>
      <c r="BG34" s="179"/>
      <c r="BH34" s="179"/>
      <c r="BI34" s="179"/>
      <c r="BJ34" s="179"/>
      <c r="BK34" s="179"/>
      <c r="BL34" s="179"/>
      <c r="BM34" s="180"/>
      <c r="BN34" s="181"/>
      <c r="BO34" s="182"/>
      <c r="BP34" s="182"/>
      <c r="BQ34" s="182"/>
      <c r="BR34" s="182"/>
      <c r="BS34" s="183"/>
      <c r="BT34" s="174" t="str">
        <f t="shared" si="3"/>
        <v>－</v>
      </c>
      <c r="BU34" s="175"/>
      <c r="BV34" s="184"/>
      <c r="BW34" s="185"/>
      <c r="BX34" s="185"/>
      <c r="BY34" s="185"/>
      <c r="BZ34" s="185"/>
      <c r="CA34" s="186" t="str">
        <f t="shared" si="4"/>
        <v>－</v>
      </c>
      <c r="CB34" s="186"/>
      <c r="CC34" s="174" t="str">
        <f t="shared" si="5"/>
        <v>－</v>
      </c>
      <c r="CD34" s="175"/>
      <c r="CE34" s="184"/>
      <c r="CF34" s="185"/>
      <c r="CG34" s="185"/>
      <c r="CH34" s="185"/>
      <c r="CI34" s="185"/>
      <c r="CJ34" s="186" t="str">
        <f t="shared" si="6"/>
        <v>－</v>
      </c>
      <c r="CK34" s="186"/>
      <c r="CL34" s="174" t="str">
        <f t="shared" si="9"/>
        <v>－</v>
      </c>
      <c r="CM34" s="175"/>
      <c r="CN34" s="184"/>
      <c r="CO34" s="185"/>
      <c r="CP34" s="185"/>
      <c r="CQ34" s="185"/>
      <c r="CR34" s="185"/>
      <c r="CS34" s="186" t="str">
        <f t="shared" si="7"/>
        <v>－</v>
      </c>
      <c r="CT34" s="186"/>
      <c r="CU34" s="174" t="str">
        <f t="shared" si="10"/>
        <v>－</v>
      </c>
      <c r="CV34" s="175"/>
      <c r="CW34" s="184"/>
      <c r="CX34" s="185"/>
      <c r="CY34" s="185"/>
      <c r="CZ34" s="185"/>
      <c r="DA34" s="185"/>
      <c r="DB34" s="174" t="str">
        <f t="shared" si="8"/>
        <v>－</v>
      </c>
      <c r="DC34" s="189"/>
      <c r="DD34" s="174" t="str">
        <f t="shared" si="11"/>
        <v>－</v>
      </c>
      <c r="DE34" s="175"/>
    </row>
    <row r="35" spans="1:109" ht="15" customHeight="1">
      <c r="A35" s="134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6"/>
      <c r="V35" s="24"/>
      <c r="W35" s="11"/>
      <c r="X35" s="202"/>
      <c r="Y35" s="203"/>
      <c r="Z35" s="203"/>
      <c r="AA35" s="203"/>
      <c r="AB35" s="203"/>
      <c r="AC35" s="203"/>
      <c r="AD35" s="203"/>
      <c r="AE35" s="203"/>
      <c r="AF35" s="225" t="s">
        <v>35</v>
      </c>
      <c r="AG35" s="226"/>
      <c r="AH35" s="226"/>
      <c r="AI35" s="226"/>
      <c r="AJ35" s="226"/>
      <c r="AK35" s="227"/>
      <c r="AL35" s="228" t="str">
        <f>IF(AND(COUNTBLANK(AL33)=1,COUNTBLANK(AL34)=1),"",SUM(AL33,AL34))</f>
        <v/>
      </c>
      <c r="AM35" s="229"/>
      <c r="AN35" s="229"/>
      <c r="AO35" s="229"/>
      <c r="AP35" s="229"/>
      <c r="AQ35" s="230"/>
      <c r="AR35" s="231" t="str">
        <f t="shared" si="12"/>
        <v/>
      </c>
      <c r="AS35" s="232"/>
      <c r="AT35" s="232"/>
      <c r="AU35" s="232"/>
      <c r="AV35" s="233"/>
      <c r="AW35" s="234" t="str">
        <f>IF(AND(COUNTBLANK(AW33)=1,COUNTBLANK(AW34)=1),"",SUM(AW33+AW34))</f>
        <v/>
      </c>
      <c r="AX35" s="235"/>
      <c r="AY35" s="235"/>
      <c r="AZ35" s="235"/>
      <c r="BA35" s="235"/>
      <c r="BB35" s="236"/>
      <c r="BC35" s="13"/>
      <c r="BD35" s="13"/>
      <c r="BE35" s="237" t="s">
        <v>14</v>
      </c>
      <c r="BF35" s="179"/>
      <c r="BG35" s="179"/>
      <c r="BH35" s="179"/>
      <c r="BI35" s="179"/>
      <c r="BJ35" s="179"/>
      <c r="BK35" s="179"/>
      <c r="BL35" s="179"/>
      <c r="BM35" s="180"/>
      <c r="BN35" s="238" t="str">
        <f>IF(AND(COUNTBLANK(BN29)=1,COUNTBLANK(BN30)=1),"",BN29-BN30)</f>
        <v/>
      </c>
      <c r="BO35" s="239"/>
      <c r="BP35" s="239"/>
      <c r="BQ35" s="239"/>
      <c r="BR35" s="239"/>
      <c r="BS35" s="240"/>
      <c r="BT35" s="174" t="str">
        <f t="shared" si="3"/>
        <v>－</v>
      </c>
      <c r="BU35" s="175"/>
      <c r="BV35" s="238" t="str">
        <f>IF(AND(COUNTBLANK(BV29)=1,COUNTBLANK(BV30)=1),"",BV29-BV30)</f>
        <v/>
      </c>
      <c r="BW35" s="239"/>
      <c r="BX35" s="239"/>
      <c r="BY35" s="239"/>
      <c r="BZ35" s="240"/>
      <c r="CA35" s="186" t="str">
        <f t="shared" si="4"/>
        <v>－</v>
      </c>
      <c r="CB35" s="186"/>
      <c r="CC35" s="174" t="str">
        <f t="shared" si="5"/>
        <v>－</v>
      </c>
      <c r="CD35" s="175"/>
      <c r="CE35" s="238" t="str">
        <f>IF(AND(COUNTBLANK(CE29)=1,COUNTBLANK(CE30)=1),"",CE29-CE30)</f>
        <v/>
      </c>
      <c r="CF35" s="239"/>
      <c r="CG35" s="239"/>
      <c r="CH35" s="239"/>
      <c r="CI35" s="240"/>
      <c r="CJ35" s="186" t="str">
        <f t="shared" si="6"/>
        <v>－</v>
      </c>
      <c r="CK35" s="186"/>
      <c r="CL35" s="174" t="str">
        <f>IF(OR(COUNTBLANK(CE35)=1,COUNTBLANK(BV35)=1),"－",IF(OR(CE35&lt;0,BV35&lt;0),"－",IFERROR(CE35/BV35,"－")))</f>
        <v>－</v>
      </c>
      <c r="CM35" s="175"/>
      <c r="CN35" s="238" t="str">
        <f>IF(AND(COUNTBLANK(CN29)=1,COUNTBLANK(CN30)=1),"",CN29-CN30)</f>
        <v/>
      </c>
      <c r="CO35" s="239"/>
      <c r="CP35" s="239"/>
      <c r="CQ35" s="239"/>
      <c r="CR35" s="240"/>
      <c r="CS35" s="186" t="str">
        <f t="shared" si="7"/>
        <v>－</v>
      </c>
      <c r="CT35" s="186"/>
      <c r="CU35" s="174" t="str">
        <f t="shared" si="10"/>
        <v>－</v>
      </c>
      <c r="CV35" s="175"/>
      <c r="CW35" s="238" t="str">
        <f>IF(AND(COUNTBLANK(CW29)=1,COUNTBLANK(CW30)=1),"",CW29-CW30)</f>
        <v/>
      </c>
      <c r="CX35" s="239"/>
      <c r="CY35" s="239"/>
      <c r="CZ35" s="239"/>
      <c r="DA35" s="240"/>
      <c r="DB35" s="174" t="str">
        <f t="shared" si="8"/>
        <v>－</v>
      </c>
      <c r="DC35" s="189"/>
      <c r="DD35" s="174" t="str">
        <f t="shared" si="11"/>
        <v>－</v>
      </c>
      <c r="DE35" s="175"/>
    </row>
    <row r="36" spans="1:109" ht="15" customHeight="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9"/>
      <c r="V36" s="24"/>
      <c r="W36" s="11"/>
      <c r="X36" s="198"/>
      <c r="Y36" s="199"/>
      <c r="Z36" s="199"/>
      <c r="AA36" s="199"/>
      <c r="AB36" s="199"/>
      <c r="AC36" s="199"/>
      <c r="AD36" s="199"/>
      <c r="AE36" s="199"/>
      <c r="AF36" s="204" t="s">
        <v>34</v>
      </c>
      <c r="AG36" s="205"/>
      <c r="AH36" s="205"/>
      <c r="AI36" s="205"/>
      <c r="AJ36" s="205"/>
      <c r="AK36" s="206"/>
      <c r="AL36" s="207"/>
      <c r="AM36" s="208"/>
      <c r="AN36" s="208"/>
      <c r="AO36" s="208"/>
      <c r="AP36" s="208"/>
      <c r="AQ36" s="209"/>
      <c r="AR36" s="241" t="str">
        <f t="shared" si="12"/>
        <v/>
      </c>
      <c r="AS36" s="242"/>
      <c r="AT36" s="242"/>
      <c r="AU36" s="242"/>
      <c r="AV36" s="243"/>
      <c r="AW36" s="213" t="str">
        <f>IF(OR(COUNTBLANK(AL36)=1,COUNTBLANK($Z$28)=1),"",IF(AND($Z$28*AR36&lt;1,$Z$28*AR36&gt;0),1,ROUND($Z$28*AR36,0)))</f>
        <v/>
      </c>
      <c r="AX36" s="214"/>
      <c r="AY36" s="214"/>
      <c r="AZ36" s="214"/>
      <c r="BA36" s="214"/>
      <c r="BB36" s="215"/>
      <c r="BC36" s="13"/>
      <c r="BD36" s="13"/>
      <c r="BE36" s="178" t="s">
        <v>15</v>
      </c>
      <c r="BF36" s="179"/>
      <c r="BG36" s="179"/>
      <c r="BH36" s="179"/>
      <c r="BI36" s="179"/>
      <c r="BJ36" s="179"/>
      <c r="BK36" s="179"/>
      <c r="BL36" s="179"/>
      <c r="BM36" s="180"/>
      <c r="BN36" s="181"/>
      <c r="BO36" s="182"/>
      <c r="BP36" s="182"/>
      <c r="BQ36" s="182"/>
      <c r="BR36" s="182"/>
      <c r="BS36" s="183"/>
      <c r="BT36" s="174" t="str">
        <f t="shared" si="3"/>
        <v>－</v>
      </c>
      <c r="BU36" s="175"/>
      <c r="BV36" s="181"/>
      <c r="BW36" s="182"/>
      <c r="BX36" s="182"/>
      <c r="BY36" s="182"/>
      <c r="BZ36" s="183"/>
      <c r="CA36" s="186" t="str">
        <f t="shared" si="4"/>
        <v>－</v>
      </c>
      <c r="CB36" s="186"/>
      <c r="CC36" s="174" t="str">
        <f t="shared" si="5"/>
        <v>－</v>
      </c>
      <c r="CD36" s="175"/>
      <c r="CE36" s="181"/>
      <c r="CF36" s="182"/>
      <c r="CG36" s="182"/>
      <c r="CH36" s="182"/>
      <c r="CI36" s="183"/>
      <c r="CJ36" s="186" t="str">
        <f t="shared" si="6"/>
        <v>－</v>
      </c>
      <c r="CK36" s="186"/>
      <c r="CL36" s="174" t="str">
        <f t="shared" si="9"/>
        <v>－</v>
      </c>
      <c r="CM36" s="175"/>
      <c r="CN36" s="181"/>
      <c r="CO36" s="182"/>
      <c r="CP36" s="182"/>
      <c r="CQ36" s="182"/>
      <c r="CR36" s="183"/>
      <c r="CS36" s="186" t="str">
        <f t="shared" si="7"/>
        <v>－</v>
      </c>
      <c r="CT36" s="186"/>
      <c r="CU36" s="174" t="str">
        <f t="shared" si="10"/>
        <v>－</v>
      </c>
      <c r="CV36" s="175"/>
      <c r="CW36" s="181"/>
      <c r="CX36" s="182"/>
      <c r="CY36" s="182"/>
      <c r="CZ36" s="182"/>
      <c r="DA36" s="183"/>
      <c r="DB36" s="174" t="str">
        <f t="shared" si="8"/>
        <v>－</v>
      </c>
      <c r="DC36" s="189"/>
      <c r="DD36" s="174" t="str">
        <f t="shared" si="11"/>
        <v>－</v>
      </c>
      <c r="DE36" s="175"/>
    </row>
    <row r="37" spans="1:109" ht="15" customHeight="1">
      <c r="A37" s="38" t="s">
        <v>6</v>
      </c>
      <c r="V37" s="17"/>
      <c r="X37" s="200"/>
      <c r="Y37" s="201"/>
      <c r="Z37" s="201"/>
      <c r="AA37" s="201"/>
      <c r="AB37" s="201"/>
      <c r="AC37" s="201"/>
      <c r="AD37" s="201"/>
      <c r="AE37" s="201"/>
      <c r="AF37" s="216" t="s">
        <v>45</v>
      </c>
      <c r="AG37" s="217"/>
      <c r="AH37" s="217"/>
      <c r="AI37" s="217"/>
      <c r="AJ37" s="217"/>
      <c r="AK37" s="218"/>
      <c r="AL37" s="219"/>
      <c r="AM37" s="220"/>
      <c r="AN37" s="220"/>
      <c r="AO37" s="220"/>
      <c r="AP37" s="220"/>
      <c r="AQ37" s="221"/>
      <c r="AR37" s="222" t="str">
        <f t="shared" si="12"/>
        <v/>
      </c>
      <c r="AS37" s="223"/>
      <c r="AT37" s="223"/>
      <c r="AU37" s="223"/>
      <c r="AV37" s="224"/>
      <c r="AW37" s="213" t="str">
        <f>IF(OR(COUNTBLANK(AL37)=1,COUNTBLANK($Z$28)=1),"",IF(AND($Z$28*AR37&lt;1,$Z$28*AR37&gt;0),1,ROUND($Z$28*AR37,0)))</f>
        <v/>
      </c>
      <c r="AX37" s="214"/>
      <c r="AY37" s="214"/>
      <c r="AZ37" s="214"/>
      <c r="BA37" s="214"/>
      <c r="BB37" s="215"/>
      <c r="BC37" s="13"/>
      <c r="BD37" s="13"/>
      <c r="BE37" s="36"/>
      <c r="BF37" s="179" t="s">
        <v>16</v>
      </c>
      <c r="BG37" s="179"/>
      <c r="BH37" s="179"/>
      <c r="BI37" s="179"/>
      <c r="BJ37" s="179"/>
      <c r="BK37" s="179"/>
      <c r="BL37" s="179"/>
      <c r="BM37" s="180"/>
      <c r="BN37" s="181"/>
      <c r="BO37" s="182"/>
      <c r="BP37" s="182"/>
      <c r="BQ37" s="182"/>
      <c r="BR37" s="182"/>
      <c r="BS37" s="183"/>
      <c r="BT37" s="174" t="str">
        <f t="shared" si="3"/>
        <v>－</v>
      </c>
      <c r="BU37" s="175"/>
      <c r="BV37" s="181"/>
      <c r="BW37" s="182"/>
      <c r="BX37" s="182"/>
      <c r="BY37" s="182"/>
      <c r="BZ37" s="183"/>
      <c r="CA37" s="186" t="str">
        <f t="shared" si="4"/>
        <v>－</v>
      </c>
      <c r="CB37" s="186"/>
      <c r="CC37" s="174" t="str">
        <f t="shared" si="5"/>
        <v>－</v>
      </c>
      <c r="CD37" s="175"/>
      <c r="CE37" s="181"/>
      <c r="CF37" s="182"/>
      <c r="CG37" s="182"/>
      <c r="CH37" s="182"/>
      <c r="CI37" s="183"/>
      <c r="CJ37" s="186" t="str">
        <f t="shared" si="6"/>
        <v>－</v>
      </c>
      <c r="CK37" s="186"/>
      <c r="CL37" s="174" t="str">
        <f t="shared" si="9"/>
        <v>－</v>
      </c>
      <c r="CM37" s="175"/>
      <c r="CN37" s="181"/>
      <c r="CO37" s="182"/>
      <c r="CP37" s="182"/>
      <c r="CQ37" s="182"/>
      <c r="CR37" s="183"/>
      <c r="CS37" s="186" t="str">
        <f t="shared" si="7"/>
        <v>－</v>
      </c>
      <c r="CT37" s="186"/>
      <c r="CU37" s="174" t="str">
        <f t="shared" si="10"/>
        <v>－</v>
      </c>
      <c r="CV37" s="175"/>
      <c r="CW37" s="181"/>
      <c r="CX37" s="182"/>
      <c r="CY37" s="182"/>
      <c r="CZ37" s="182"/>
      <c r="DA37" s="183"/>
      <c r="DB37" s="174" t="str">
        <f t="shared" si="8"/>
        <v>－</v>
      </c>
      <c r="DC37" s="189"/>
      <c r="DD37" s="174" t="str">
        <f t="shared" si="11"/>
        <v>－</v>
      </c>
      <c r="DE37" s="175"/>
    </row>
    <row r="38" spans="1:109" ht="15" customHeight="1">
      <c r="A38" s="82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4"/>
      <c r="V38" s="17"/>
      <c r="X38" s="202"/>
      <c r="Y38" s="203"/>
      <c r="Z38" s="203"/>
      <c r="AA38" s="203"/>
      <c r="AB38" s="203"/>
      <c r="AC38" s="203"/>
      <c r="AD38" s="203"/>
      <c r="AE38" s="203"/>
      <c r="AF38" s="225" t="s">
        <v>35</v>
      </c>
      <c r="AG38" s="226"/>
      <c r="AH38" s="226"/>
      <c r="AI38" s="226"/>
      <c r="AJ38" s="226"/>
      <c r="AK38" s="227"/>
      <c r="AL38" s="228" t="str">
        <f>IF(AND(COUNTBLANK(AL36)=1,COUNTBLANK(AL37)=1),"",SUM(AL36,AL37))</f>
        <v/>
      </c>
      <c r="AM38" s="229"/>
      <c r="AN38" s="229"/>
      <c r="AO38" s="229"/>
      <c r="AP38" s="229"/>
      <c r="AQ38" s="230"/>
      <c r="AR38" s="231" t="str">
        <f t="shared" si="12"/>
        <v/>
      </c>
      <c r="AS38" s="232"/>
      <c r="AT38" s="232"/>
      <c r="AU38" s="232"/>
      <c r="AV38" s="233"/>
      <c r="AW38" s="234" t="str">
        <f>IF(AND(COUNTBLANK(AW36)=1,COUNTBLANK(AW37)=1),"",SUM(AW36+AW37))</f>
        <v/>
      </c>
      <c r="AX38" s="235"/>
      <c r="AY38" s="235"/>
      <c r="AZ38" s="235"/>
      <c r="BA38" s="235"/>
      <c r="BB38" s="236"/>
      <c r="BC38" s="13"/>
      <c r="BD38" s="13"/>
      <c r="BE38" s="36"/>
      <c r="BF38" s="179" t="s">
        <v>17</v>
      </c>
      <c r="BG38" s="179"/>
      <c r="BH38" s="179"/>
      <c r="BI38" s="179"/>
      <c r="BJ38" s="179"/>
      <c r="BK38" s="179"/>
      <c r="BL38" s="179"/>
      <c r="BM38" s="180"/>
      <c r="BN38" s="181"/>
      <c r="BO38" s="182"/>
      <c r="BP38" s="182"/>
      <c r="BQ38" s="182"/>
      <c r="BR38" s="182"/>
      <c r="BS38" s="183"/>
      <c r="BT38" s="174" t="str">
        <f t="shared" si="3"/>
        <v>－</v>
      </c>
      <c r="BU38" s="175"/>
      <c r="BV38" s="181"/>
      <c r="BW38" s="182"/>
      <c r="BX38" s="182"/>
      <c r="BY38" s="182"/>
      <c r="BZ38" s="183"/>
      <c r="CA38" s="186" t="str">
        <f t="shared" si="4"/>
        <v>－</v>
      </c>
      <c r="CB38" s="186"/>
      <c r="CC38" s="174" t="str">
        <f t="shared" si="5"/>
        <v>－</v>
      </c>
      <c r="CD38" s="175"/>
      <c r="CE38" s="181"/>
      <c r="CF38" s="182"/>
      <c r="CG38" s="182"/>
      <c r="CH38" s="182"/>
      <c r="CI38" s="183"/>
      <c r="CJ38" s="186" t="str">
        <f t="shared" si="6"/>
        <v>－</v>
      </c>
      <c r="CK38" s="186"/>
      <c r="CL38" s="174" t="str">
        <f t="shared" si="9"/>
        <v>－</v>
      </c>
      <c r="CM38" s="175"/>
      <c r="CN38" s="181"/>
      <c r="CO38" s="182"/>
      <c r="CP38" s="182"/>
      <c r="CQ38" s="182"/>
      <c r="CR38" s="183"/>
      <c r="CS38" s="186" t="str">
        <f t="shared" si="7"/>
        <v>－</v>
      </c>
      <c r="CT38" s="186"/>
      <c r="CU38" s="174" t="str">
        <f t="shared" si="10"/>
        <v>－</v>
      </c>
      <c r="CV38" s="175"/>
      <c r="CW38" s="181"/>
      <c r="CX38" s="182"/>
      <c r="CY38" s="182"/>
      <c r="CZ38" s="182"/>
      <c r="DA38" s="183"/>
      <c r="DB38" s="174" t="str">
        <f t="shared" si="8"/>
        <v>－</v>
      </c>
      <c r="DC38" s="189"/>
      <c r="DD38" s="174" t="str">
        <f t="shared" si="11"/>
        <v>－</v>
      </c>
      <c r="DE38" s="175"/>
    </row>
    <row r="39" spans="1:109" ht="15" customHeight="1">
      <c r="A39" s="82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4"/>
      <c r="V39" s="17"/>
      <c r="X39" s="198"/>
      <c r="Y39" s="199"/>
      <c r="Z39" s="199"/>
      <c r="AA39" s="199"/>
      <c r="AB39" s="199"/>
      <c r="AC39" s="199"/>
      <c r="AD39" s="199"/>
      <c r="AE39" s="199"/>
      <c r="AF39" s="204" t="s">
        <v>34</v>
      </c>
      <c r="AG39" s="205"/>
      <c r="AH39" s="205"/>
      <c r="AI39" s="205"/>
      <c r="AJ39" s="205"/>
      <c r="AK39" s="206"/>
      <c r="AL39" s="207"/>
      <c r="AM39" s="208"/>
      <c r="AN39" s="208"/>
      <c r="AO39" s="208"/>
      <c r="AP39" s="208"/>
      <c r="AQ39" s="209"/>
      <c r="AR39" s="241" t="str">
        <f t="shared" si="12"/>
        <v/>
      </c>
      <c r="AS39" s="242"/>
      <c r="AT39" s="242"/>
      <c r="AU39" s="242"/>
      <c r="AV39" s="243"/>
      <c r="AW39" s="213" t="str">
        <f>IF(OR(COUNTBLANK(AL39)=1,COUNTBLANK($Z$28)=1),"",IF(AND($Z$28*AR39&lt;1,$Z$28*AR39&gt;0),1,ROUND($Z$28*AR39,0)))</f>
        <v/>
      </c>
      <c r="AX39" s="214"/>
      <c r="AY39" s="214"/>
      <c r="AZ39" s="214"/>
      <c r="BA39" s="214"/>
      <c r="BB39" s="215"/>
      <c r="BC39" s="13"/>
      <c r="BD39" s="13"/>
      <c r="BE39" s="36"/>
      <c r="BF39" s="244"/>
      <c r="BG39" s="245"/>
      <c r="BH39" s="245"/>
      <c r="BI39" s="245"/>
      <c r="BJ39" s="245"/>
      <c r="BK39" s="245"/>
      <c r="BL39" s="245"/>
      <c r="BM39" s="246" t="s">
        <v>57</v>
      </c>
      <c r="BN39" s="181"/>
      <c r="BO39" s="182"/>
      <c r="BP39" s="182"/>
      <c r="BQ39" s="182"/>
      <c r="BR39" s="182"/>
      <c r="BS39" s="183"/>
      <c r="BT39" s="174" t="str">
        <f t="shared" si="3"/>
        <v>－</v>
      </c>
      <c r="BU39" s="175"/>
      <c r="BV39" s="181"/>
      <c r="BW39" s="182"/>
      <c r="BX39" s="182"/>
      <c r="BY39" s="182"/>
      <c r="BZ39" s="183"/>
      <c r="CA39" s="186" t="str">
        <f t="shared" si="4"/>
        <v>－</v>
      </c>
      <c r="CB39" s="186"/>
      <c r="CC39" s="174" t="str">
        <f t="shared" si="5"/>
        <v>－</v>
      </c>
      <c r="CD39" s="175"/>
      <c r="CE39" s="181"/>
      <c r="CF39" s="182"/>
      <c r="CG39" s="182"/>
      <c r="CH39" s="182"/>
      <c r="CI39" s="183"/>
      <c r="CJ39" s="186" t="str">
        <f t="shared" si="6"/>
        <v>－</v>
      </c>
      <c r="CK39" s="186"/>
      <c r="CL39" s="174" t="str">
        <f t="shared" si="9"/>
        <v>－</v>
      </c>
      <c r="CM39" s="175"/>
      <c r="CN39" s="181"/>
      <c r="CO39" s="182"/>
      <c r="CP39" s="182"/>
      <c r="CQ39" s="182"/>
      <c r="CR39" s="183"/>
      <c r="CS39" s="186" t="str">
        <f t="shared" si="7"/>
        <v>－</v>
      </c>
      <c r="CT39" s="186"/>
      <c r="CU39" s="174" t="str">
        <f t="shared" si="10"/>
        <v>－</v>
      </c>
      <c r="CV39" s="175"/>
      <c r="CW39" s="181"/>
      <c r="CX39" s="182"/>
      <c r="CY39" s="182"/>
      <c r="CZ39" s="182"/>
      <c r="DA39" s="183"/>
      <c r="DB39" s="174" t="str">
        <f t="shared" si="8"/>
        <v>－</v>
      </c>
      <c r="DC39" s="189"/>
      <c r="DD39" s="174" t="str">
        <f t="shared" si="11"/>
        <v>－</v>
      </c>
      <c r="DE39" s="175"/>
    </row>
    <row r="40" spans="1:109" ht="15" customHeight="1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4"/>
      <c r="V40" s="17"/>
      <c r="X40" s="200"/>
      <c r="Y40" s="201"/>
      <c r="Z40" s="201"/>
      <c r="AA40" s="201"/>
      <c r="AB40" s="201"/>
      <c r="AC40" s="201"/>
      <c r="AD40" s="201"/>
      <c r="AE40" s="201"/>
      <c r="AF40" s="216" t="s">
        <v>45</v>
      </c>
      <c r="AG40" s="217"/>
      <c r="AH40" s="217"/>
      <c r="AI40" s="217"/>
      <c r="AJ40" s="217"/>
      <c r="AK40" s="218"/>
      <c r="AL40" s="219"/>
      <c r="AM40" s="220"/>
      <c r="AN40" s="220"/>
      <c r="AO40" s="220"/>
      <c r="AP40" s="220"/>
      <c r="AQ40" s="221"/>
      <c r="AR40" s="222" t="str">
        <f t="shared" si="12"/>
        <v/>
      </c>
      <c r="AS40" s="223"/>
      <c r="AT40" s="223"/>
      <c r="AU40" s="223"/>
      <c r="AV40" s="224"/>
      <c r="AW40" s="213" t="str">
        <f>IF(OR(COUNTBLANK(AL40)=1,COUNTBLANK($Z$28)=1),"",IF(AND($Z$28*AR40&lt;1,$Z$28*AR40&gt;0),1,ROUND($Z$28*AR40,0)))</f>
        <v/>
      </c>
      <c r="AX40" s="214"/>
      <c r="AY40" s="214"/>
      <c r="AZ40" s="214"/>
      <c r="BA40" s="214"/>
      <c r="BB40" s="215"/>
      <c r="BC40" s="13"/>
      <c r="BD40" s="13"/>
      <c r="BE40" s="36"/>
      <c r="BF40" s="244"/>
      <c r="BG40" s="245"/>
      <c r="BH40" s="245"/>
      <c r="BI40" s="245"/>
      <c r="BJ40" s="245"/>
      <c r="BK40" s="245"/>
      <c r="BL40" s="245"/>
      <c r="BM40" s="247"/>
      <c r="BN40" s="181"/>
      <c r="BO40" s="182"/>
      <c r="BP40" s="182"/>
      <c r="BQ40" s="182"/>
      <c r="BR40" s="182"/>
      <c r="BS40" s="183"/>
      <c r="BT40" s="174" t="str">
        <f t="shared" si="3"/>
        <v>－</v>
      </c>
      <c r="BU40" s="175"/>
      <c r="BV40" s="181"/>
      <c r="BW40" s="182"/>
      <c r="BX40" s="182"/>
      <c r="BY40" s="182"/>
      <c r="BZ40" s="183"/>
      <c r="CA40" s="186" t="str">
        <f t="shared" si="4"/>
        <v>－</v>
      </c>
      <c r="CB40" s="186"/>
      <c r="CC40" s="174" t="str">
        <f t="shared" si="5"/>
        <v>－</v>
      </c>
      <c r="CD40" s="175"/>
      <c r="CE40" s="181"/>
      <c r="CF40" s="182"/>
      <c r="CG40" s="182"/>
      <c r="CH40" s="182"/>
      <c r="CI40" s="183"/>
      <c r="CJ40" s="186" t="str">
        <f t="shared" si="6"/>
        <v>－</v>
      </c>
      <c r="CK40" s="186"/>
      <c r="CL40" s="174" t="str">
        <f t="shared" si="9"/>
        <v>－</v>
      </c>
      <c r="CM40" s="175"/>
      <c r="CN40" s="181"/>
      <c r="CO40" s="182"/>
      <c r="CP40" s="182"/>
      <c r="CQ40" s="182"/>
      <c r="CR40" s="183"/>
      <c r="CS40" s="186" t="str">
        <f t="shared" si="7"/>
        <v>－</v>
      </c>
      <c r="CT40" s="186"/>
      <c r="CU40" s="174" t="str">
        <f t="shared" si="10"/>
        <v>－</v>
      </c>
      <c r="CV40" s="175"/>
      <c r="CW40" s="181"/>
      <c r="CX40" s="182"/>
      <c r="CY40" s="182"/>
      <c r="CZ40" s="182"/>
      <c r="DA40" s="183"/>
      <c r="DB40" s="174" t="str">
        <f t="shared" si="8"/>
        <v>－</v>
      </c>
      <c r="DC40" s="189"/>
      <c r="DD40" s="174" t="str">
        <f t="shared" si="11"/>
        <v>－</v>
      </c>
      <c r="DE40" s="175"/>
    </row>
    <row r="41" spans="1:109" ht="15" customHeight="1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4"/>
      <c r="V41" s="17"/>
      <c r="X41" s="202"/>
      <c r="Y41" s="203"/>
      <c r="Z41" s="203"/>
      <c r="AA41" s="203"/>
      <c r="AB41" s="203"/>
      <c r="AC41" s="203"/>
      <c r="AD41" s="203"/>
      <c r="AE41" s="203"/>
      <c r="AF41" s="225" t="s">
        <v>35</v>
      </c>
      <c r="AG41" s="226"/>
      <c r="AH41" s="226"/>
      <c r="AI41" s="226"/>
      <c r="AJ41" s="226"/>
      <c r="AK41" s="227"/>
      <c r="AL41" s="228" t="str">
        <f>IF(AND(COUNTBLANK(AL39)=1,COUNTBLANK(AL40)=1),"",SUM(AL39,AL40))</f>
        <v/>
      </c>
      <c r="AM41" s="229"/>
      <c r="AN41" s="229"/>
      <c r="AO41" s="229"/>
      <c r="AP41" s="229"/>
      <c r="AQ41" s="230"/>
      <c r="AR41" s="231" t="str">
        <f t="shared" si="12"/>
        <v/>
      </c>
      <c r="AS41" s="232"/>
      <c r="AT41" s="232"/>
      <c r="AU41" s="232"/>
      <c r="AV41" s="233"/>
      <c r="AW41" s="234" t="str">
        <f>IF(AND(COUNTBLANK(AW39)=1,COUNTBLANK(AW40)=1),"",SUM(AW39+AW40))</f>
        <v/>
      </c>
      <c r="AX41" s="235"/>
      <c r="AY41" s="235"/>
      <c r="AZ41" s="235"/>
      <c r="BA41" s="235"/>
      <c r="BB41" s="236"/>
      <c r="BC41" s="13"/>
      <c r="BD41" s="13"/>
      <c r="BE41" s="37"/>
      <c r="BF41" s="179" t="s">
        <v>55</v>
      </c>
      <c r="BG41" s="179"/>
      <c r="BH41" s="179"/>
      <c r="BI41" s="179"/>
      <c r="BJ41" s="179"/>
      <c r="BK41" s="179"/>
      <c r="BL41" s="179"/>
      <c r="BM41" s="180"/>
      <c r="BN41" s="181"/>
      <c r="BO41" s="182"/>
      <c r="BP41" s="182"/>
      <c r="BQ41" s="182"/>
      <c r="BR41" s="182"/>
      <c r="BS41" s="183"/>
      <c r="BT41" s="174" t="str">
        <f t="shared" si="3"/>
        <v>－</v>
      </c>
      <c r="BU41" s="175"/>
      <c r="BV41" s="184"/>
      <c r="BW41" s="185"/>
      <c r="BX41" s="185"/>
      <c r="BY41" s="185"/>
      <c r="BZ41" s="185"/>
      <c r="CA41" s="186" t="str">
        <f t="shared" si="4"/>
        <v>－</v>
      </c>
      <c r="CB41" s="186"/>
      <c r="CC41" s="174" t="str">
        <f t="shared" si="5"/>
        <v>－</v>
      </c>
      <c r="CD41" s="175"/>
      <c r="CE41" s="184"/>
      <c r="CF41" s="185"/>
      <c r="CG41" s="185"/>
      <c r="CH41" s="185"/>
      <c r="CI41" s="185"/>
      <c r="CJ41" s="186" t="str">
        <f t="shared" si="6"/>
        <v>－</v>
      </c>
      <c r="CK41" s="186"/>
      <c r="CL41" s="174" t="str">
        <f t="shared" si="9"/>
        <v>－</v>
      </c>
      <c r="CM41" s="175"/>
      <c r="CN41" s="184"/>
      <c r="CO41" s="185"/>
      <c r="CP41" s="185"/>
      <c r="CQ41" s="185"/>
      <c r="CR41" s="185"/>
      <c r="CS41" s="186" t="str">
        <f t="shared" si="7"/>
        <v>－</v>
      </c>
      <c r="CT41" s="186"/>
      <c r="CU41" s="174" t="str">
        <f t="shared" si="10"/>
        <v>－</v>
      </c>
      <c r="CV41" s="175"/>
      <c r="CW41" s="184"/>
      <c r="CX41" s="185"/>
      <c r="CY41" s="185"/>
      <c r="CZ41" s="185"/>
      <c r="DA41" s="185"/>
      <c r="DB41" s="174" t="str">
        <f t="shared" si="8"/>
        <v>－</v>
      </c>
      <c r="DC41" s="189"/>
      <c r="DD41" s="174" t="str">
        <f t="shared" si="11"/>
        <v>－</v>
      </c>
      <c r="DE41" s="175"/>
    </row>
    <row r="42" spans="1:109" ht="15" customHeight="1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4"/>
      <c r="V42" s="17"/>
      <c r="X42" s="198"/>
      <c r="Y42" s="199"/>
      <c r="Z42" s="199"/>
      <c r="AA42" s="199"/>
      <c r="AB42" s="199"/>
      <c r="AC42" s="199"/>
      <c r="AD42" s="199"/>
      <c r="AE42" s="199"/>
      <c r="AF42" s="204" t="s">
        <v>34</v>
      </c>
      <c r="AG42" s="205"/>
      <c r="AH42" s="205"/>
      <c r="AI42" s="205"/>
      <c r="AJ42" s="205"/>
      <c r="AK42" s="206"/>
      <c r="AL42" s="207"/>
      <c r="AM42" s="208"/>
      <c r="AN42" s="208"/>
      <c r="AO42" s="208"/>
      <c r="AP42" s="208"/>
      <c r="AQ42" s="209"/>
      <c r="AR42" s="241" t="str">
        <f t="shared" si="12"/>
        <v/>
      </c>
      <c r="AS42" s="242"/>
      <c r="AT42" s="242"/>
      <c r="AU42" s="242"/>
      <c r="AV42" s="243"/>
      <c r="AW42" s="213" t="str">
        <f>IF(OR(COUNTBLANK(AL42)=1,COUNTBLANK($Z$28)=1),"",IF(AND($Z$28*AR42&lt;1,$Z$28*AR42&gt;0),1,ROUND($Z$28*AR42,0)))</f>
        <v/>
      </c>
      <c r="AX42" s="214"/>
      <c r="AY42" s="214"/>
      <c r="AZ42" s="214"/>
      <c r="BA42" s="214"/>
      <c r="BB42" s="215"/>
      <c r="BC42" s="13"/>
      <c r="BD42" s="13"/>
      <c r="BE42" s="237" t="s">
        <v>18</v>
      </c>
      <c r="BF42" s="179"/>
      <c r="BG42" s="179"/>
      <c r="BH42" s="179"/>
      <c r="BI42" s="179"/>
      <c r="BJ42" s="179"/>
      <c r="BK42" s="179"/>
      <c r="BL42" s="179"/>
      <c r="BM42" s="180"/>
      <c r="BN42" s="238" t="str">
        <f>IF(OR(COUNTBLANK(BN35)=1,COUNTBLANK(BN36)=1),"",BN35-BN36)</f>
        <v/>
      </c>
      <c r="BO42" s="239"/>
      <c r="BP42" s="239"/>
      <c r="BQ42" s="239"/>
      <c r="BR42" s="239"/>
      <c r="BS42" s="240"/>
      <c r="BT42" s="174" t="str">
        <f t="shared" si="3"/>
        <v>－</v>
      </c>
      <c r="BU42" s="175"/>
      <c r="BV42" s="238" t="str">
        <f>IF(OR(COUNTBLANK(BV35)=1,COUNTBLANK(BV36)=1),"",BV35-BV36)</f>
        <v/>
      </c>
      <c r="BW42" s="239"/>
      <c r="BX42" s="239"/>
      <c r="BY42" s="239"/>
      <c r="BZ42" s="240"/>
      <c r="CA42" s="186" t="str">
        <f t="shared" si="4"/>
        <v>－</v>
      </c>
      <c r="CB42" s="186"/>
      <c r="CC42" s="174" t="str">
        <f t="shared" si="5"/>
        <v>－</v>
      </c>
      <c r="CD42" s="175"/>
      <c r="CE42" s="238" t="str">
        <f>IF(OR(COUNTBLANK(CE35)=1,COUNTBLANK(CE36)=1),"",CE35-CE36)</f>
        <v/>
      </c>
      <c r="CF42" s="239"/>
      <c r="CG42" s="239"/>
      <c r="CH42" s="239"/>
      <c r="CI42" s="240"/>
      <c r="CJ42" s="186" t="str">
        <f t="shared" si="6"/>
        <v>－</v>
      </c>
      <c r="CK42" s="186"/>
      <c r="CL42" s="174" t="str">
        <f t="shared" si="9"/>
        <v>－</v>
      </c>
      <c r="CM42" s="175"/>
      <c r="CN42" s="238" t="str">
        <f>IF(OR(COUNTBLANK(CN35)=1,COUNTBLANK(CN36)=1),"",CN35-CN36)</f>
        <v/>
      </c>
      <c r="CO42" s="239"/>
      <c r="CP42" s="239"/>
      <c r="CQ42" s="239"/>
      <c r="CR42" s="240"/>
      <c r="CS42" s="186" t="str">
        <f t="shared" si="7"/>
        <v>－</v>
      </c>
      <c r="CT42" s="186"/>
      <c r="CU42" s="174" t="str">
        <f t="shared" si="10"/>
        <v>－</v>
      </c>
      <c r="CV42" s="175"/>
      <c r="CW42" s="238" t="str">
        <f>IF(OR(COUNTBLANK(CW35)=1,COUNTBLANK(CW36)=1),"",CW35-CW36)</f>
        <v/>
      </c>
      <c r="CX42" s="239"/>
      <c r="CY42" s="239"/>
      <c r="CZ42" s="239"/>
      <c r="DA42" s="240"/>
      <c r="DB42" s="174" t="str">
        <f t="shared" si="8"/>
        <v>－</v>
      </c>
      <c r="DC42" s="189"/>
      <c r="DD42" s="174" t="str">
        <f t="shared" si="11"/>
        <v>－</v>
      </c>
      <c r="DE42" s="175"/>
    </row>
    <row r="43" spans="1:109" ht="15" customHeight="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4"/>
      <c r="V43" s="17"/>
      <c r="X43" s="200"/>
      <c r="Y43" s="201"/>
      <c r="Z43" s="201"/>
      <c r="AA43" s="201"/>
      <c r="AB43" s="201"/>
      <c r="AC43" s="201"/>
      <c r="AD43" s="201"/>
      <c r="AE43" s="201"/>
      <c r="AF43" s="216" t="s">
        <v>45</v>
      </c>
      <c r="AG43" s="217"/>
      <c r="AH43" s="217"/>
      <c r="AI43" s="217"/>
      <c r="AJ43" s="217"/>
      <c r="AK43" s="218"/>
      <c r="AL43" s="219"/>
      <c r="AM43" s="220"/>
      <c r="AN43" s="220"/>
      <c r="AO43" s="220"/>
      <c r="AP43" s="220"/>
      <c r="AQ43" s="221"/>
      <c r="AR43" s="222" t="str">
        <f t="shared" si="12"/>
        <v/>
      </c>
      <c r="AS43" s="223"/>
      <c r="AT43" s="223"/>
      <c r="AU43" s="223"/>
      <c r="AV43" s="224"/>
      <c r="AW43" s="213" t="str">
        <f>IF(OR(COUNTBLANK(AL43)=1,COUNTBLANK($Z$28)=1),"",IF(AND($Z$28*AR43&lt;1,$Z$28*AR43&gt;0),1,ROUND($Z$28*AR43,0)))</f>
        <v/>
      </c>
      <c r="AX43" s="214"/>
      <c r="AY43" s="214"/>
      <c r="AZ43" s="214"/>
      <c r="BA43" s="214"/>
      <c r="BB43" s="215"/>
      <c r="BC43" s="13"/>
      <c r="BD43" s="13"/>
      <c r="BE43" s="237" t="s">
        <v>19</v>
      </c>
      <c r="BF43" s="179"/>
      <c r="BG43" s="179"/>
      <c r="BH43" s="179"/>
      <c r="BI43" s="179"/>
      <c r="BJ43" s="179"/>
      <c r="BK43" s="179"/>
      <c r="BL43" s="179"/>
      <c r="BM43" s="180"/>
      <c r="BN43" s="181"/>
      <c r="BO43" s="182"/>
      <c r="BP43" s="182"/>
      <c r="BQ43" s="182"/>
      <c r="BR43" s="182"/>
      <c r="BS43" s="183"/>
      <c r="BT43" s="174" t="str">
        <f t="shared" si="3"/>
        <v>－</v>
      </c>
      <c r="BU43" s="175"/>
      <c r="BV43" s="184"/>
      <c r="BW43" s="185"/>
      <c r="BX43" s="185"/>
      <c r="BY43" s="185"/>
      <c r="BZ43" s="185"/>
      <c r="CA43" s="186" t="str">
        <f t="shared" si="4"/>
        <v>－</v>
      </c>
      <c r="CB43" s="186"/>
      <c r="CC43" s="174" t="str">
        <f t="shared" si="5"/>
        <v>－</v>
      </c>
      <c r="CD43" s="175"/>
      <c r="CE43" s="184"/>
      <c r="CF43" s="185"/>
      <c r="CG43" s="185"/>
      <c r="CH43" s="185"/>
      <c r="CI43" s="185"/>
      <c r="CJ43" s="186" t="str">
        <f t="shared" si="6"/>
        <v>－</v>
      </c>
      <c r="CK43" s="186"/>
      <c r="CL43" s="174" t="str">
        <f t="shared" si="9"/>
        <v>－</v>
      </c>
      <c r="CM43" s="175"/>
      <c r="CN43" s="184"/>
      <c r="CO43" s="185"/>
      <c r="CP43" s="185"/>
      <c r="CQ43" s="185"/>
      <c r="CR43" s="185"/>
      <c r="CS43" s="186" t="str">
        <f t="shared" si="7"/>
        <v>－</v>
      </c>
      <c r="CT43" s="186"/>
      <c r="CU43" s="174" t="str">
        <f t="shared" si="10"/>
        <v>－</v>
      </c>
      <c r="CV43" s="175"/>
      <c r="CW43" s="184"/>
      <c r="CX43" s="185"/>
      <c r="CY43" s="185"/>
      <c r="CZ43" s="185"/>
      <c r="DA43" s="185"/>
      <c r="DB43" s="174" t="str">
        <f t="shared" si="8"/>
        <v>－</v>
      </c>
      <c r="DC43" s="189"/>
      <c r="DD43" s="174" t="str">
        <f t="shared" si="11"/>
        <v>－</v>
      </c>
      <c r="DE43" s="175"/>
    </row>
    <row r="44" spans="1:109" ht="15" customHeight="1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4"/>
      <c r="V44" s="17"/>
      <c r="X44" s="202"/>
      <c r="Y44" s="203"/>
      <c r="Z44" s="203"/>
      <c r="AA44" s="203"/>
      <c r="AB44" s="203"/>
      <c r="AC44" s="203"/>
      <c r="AD44" s="203"/>
      <c r="AE44" s="203"/>
      <c r="AF44" s="225" t="s">
        <v>35</v>
      </c>
      <c r="AG44" s="226"/>
      <c r="AH44" s="226"/>
      <c r="AI44" s="226"/>
      <c r="AJ44" s="226"/>
      <c r="AK44" s="227"/>
      <c r="AL44" s="228" t="str">
        <f>IF(AND(COUNTBLANK(AL42)=1,COUNTBLANK(AL43)=1),"",SUM(AL42,AL43))</f>
        <v/>
      </c>
      <c r="AM44" s="229"/>
      <c r="AN44" s="229"/>
      <c r="AO44" s="229"/>
      <c r="AP44" s="229"/>
      <c r="AQ44" s="230"/>
      <c r="AR44" s="231" t="str">
        <f t="shared" si="12"/>
        <v/>
      </c>
      <c r="AS44" s="232"/>
      <c r="AT44" s="232"/>
      <c r="AU44" s="232"/>
      <c r="AV44" s="233"/>
      <c r="AW44" s="234" t="str">
        <f>IF(AND(COUNTBLANK(AW42)=1,COUNTBLANK(AW43)=1),"",SUM(AW42+AW43))</f>
        <v/>
      </c>
      <c r="AX44" s="235"/>
      <c r="AY44" s="235"/>
      <c r="AZ44" s="235"/>
      <c r="BA44" s="235"/>
      <c r="BB44" s="236"/>
      <c r="BD44" s="13"/>
      <c r="BE44" s="178" t="s">
        <v>20</v>
      </c>
      <c r="BF44" s="179"/>
      <c r="BG44" s="179"/>
      <c r="BH44" s="179"/>
      <c r="BI44" s="179"/>
      <c r="BJ44" s="179"/>
      <c r="BK44" s="179"/>
      <c r="BL44" s="179"/>
      <c r="BM44" s="180"/>
      <c r="BN44" s="181"/>
      <c r="BO44" s="182"/>
      <c r="BP44" s="182"/>
      <c r="BQ44" s="182"/>
      <c r="BR44" s="182"/>
      <c r="BS44" s="183"/>
      <c r="BT44" s="174" t="str">
        <f t="shared" si="3"/>
        <v>－</v>
      </c>
      <c r="BU44" s="175"/>
      <c r="BV44" s="184"/>
      <c r="BW44" s="185"/>
      <c r="BX44" s="185"/>
      <c r="BY44" s="185"/>
      <c r="BZ44" s="185"/>
      <c r="CA44" s="186" t="str">
        <f t="shared" si="4"/>
        <v>－</v>
      </c>
      <c r="CB44" s="186"/>
      <c r="CC44" s="174" t="str">
        <f t="shared" si="5"/>
        <v>－</v>
      </c>
      <c r="CD44" s="175"/>
      <c r="CE44" s="184"/>
      <c r="CF44" s="185"/>
      <c r="CG44" s="185"/>
      <c r="CH44" s="185"/>
      <c r="CI44" s="185"/>
      <c r="CJ44" s="186" t="str">
        <f t="shared" si="6"/>
        <v>－</v>
      </c>
      <c r="CK44" s="186"/>
      <c r="CL44" s="174" t="str">
        <f t="shared" si="9"/>
        <v>－</v>
      </c>
      <c r="CM44" s="175"/>
      <c r="CN44" s="184"/>
      <c r="CO44" s="185"/>
      <c r="CP44" s="185"/>
      <c r="CQ44" s="185"/>
      <c r="CR44" s="185"/>
      <c r="CS44" s="186" t="str">
        <f t="shared" si="7"/>
        <v>－</v>
      </c>
      <c r="CT44" s="186"/>
      <c r="CU44" s="174" t="str">
        <f t="shared" si="10"/>
        <v>－</v>
      </c>
      <c r="CV44" s="175"/>
      <c r="CW44" s="184"/>
      <c r="CX44" s="185"/>
      <c r="CY44" s="185"/>
      <c r="CZ44" s="185"/>
      <c r="DA44" s="185"/>
      <c r="DB44" s="174" t="str">
        <f t="shared" si="8"/>
        <v>－</v>
      </c>
      <c r="DC44" s="189"/>
      <c r="DD44" s="174" t="str">
        <f t="shared" si="11"/>
        <v>－</v>
      </c>
      <c r="DE44" s="175"/>
    </row>
    <row r="45" spans="1:109" ht="15" customHeight="1">
      <c r="A45" s="82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4"/>
      <c r="V45" s="17"/>
      <c r="X45" s="198"/>
      <c r="Y45" s="199"/>
      <c r="Z45" s="199"/>
      <c r="AA45" s="199"/>
      <c r="AB45" s="199"/>
      <c r="AC45" s="199"/>
      <c r="AD45" s="199"/>
      <c r="AE45" s="199"/>
      <c r="AF45" s="204" t="s">
        <v>34</v>
      </c>
      <c r="AG45" s="205"/>
      <c r="AH45" s="205"/>
      <c r="AI45" s="205"/>
      <c r="AJ45" s="205"/>
      <c r="AK45" s="206"/>
      <c r="AL45" s="207"/>
      <c r="AM45" s="208"/>
      <c r="AN45" s="208"/>
      <c r="AO45" s="208"/>
      <c r="AP45" s="208"/>
      <c r="AQ45" s="209"/>
      <c r="AR45" s="241" t="str">
        <f t="shared" si="12"/>
        <v/>
      </c>
      <c r="AS45" s="242"/>
      <c r="AT45" s="242"/>
      <c r="AU45" s="242"/>
      <c r="AV45" s="243"/>
      <c r="AW45" s="213" t="str">
        <f>IF(OR(COUNTBLANK(AL45)=1,COUNTBLANK($Z$28)=1),"",IF(AND($Z$28*AR45&lt;1,$Z$28*AR45&gt;0),1,ROUND($Z$28*AR45,0)))</f>
        <v/>
      </c>
      <c r="AX45" s="214"/>
      <c r="AY45" s="214"/>
      <c r="AZ45" s="214"/>
      <c r="BA45" s="214"/>
      <c r="BB45" s="215"/>
      <c r="BE45" s="237" t="s">
        <v>21</v>
      </c>
      <c r="BF45" s="179"/>
      <c r="BG45" s="179"/>
      <c r="BH45" s="179"/>
      <c r="BI45" s="179"/>
      <c r="BJ45" s="179"/>
      <c r="BK45" s="179"/>
      <c r="BL45" s="179"/>
      <c r="BM45" s="180"/>
      <c r="BN45" s="238" t="str">
        <f>IF(COUNTBLANK(BN42)=1,"",SUM(BN42,BN43,-BN44))</f>
        <v/>
      </c>
      <c r="BO45" s="239"/>
      <c r="BP45" s="239"/>
      <c r="BQ45" s="239"/>
      <c r="BR45" s="239"/>
      <c r="BS45" s="240"/>
      <c r="BT45" s="174" t="str">
        <f t="shared" si="3"/>
        <v>－</v>
      </c>
      <c r="BU45" s="175"/>
      <c r="BV45" s="238" t="str">
        <f>IF(COUNTBLANK(BV42)=1,"",SUM(BV42,BV43,-BV44))</f>
        <v/>
      </c>
      <c r="BW45" s="239"/>
      <c r="BX45" s="239"/>
      <c r="BY45" s="239"/>
      <c r="BZ45" s="240"/>
      <c r="CA45" s="186" t="str">
        <f t="shared" si="4"/>
        <v>－</v>
      </c>
      <c r="CB45" s="186"/>
      <c r="CC45" s="174" t="str">
        <f t="shared" si="5"/>
        <v>－</v>
      </c>
      <c r="CD45" s="175"/>
      <c r="CE45" s="238" t="str">
        <f>IF(COUNTBLANK(CE42)=1,"",SUM(CE42,CE43,-CE44))</f>
        <v/>
      </c>
      <c r="CF45" s="239"/>
      <c r="CG45" s="239"/>
      <c r="CH45" s="239"/>
      <c r="CI45" s="240"/>
      <c r="CJ45" s="186" t="str">
        <f t="shared" si="6"/>
        <v>－</v>
      </c>
      <c r="CK45" s="186"/>
      <c r="CL45" s="174" t="str">
        <f t="shared" si="9"/>
        <v>－</v>
      </c>
      <c r="CM45" s="175"/>
      <c r="CN45" s="238" t="str">
        <f>IF(COUNTBLANK(CN42)=1,"",SUM(CN42,CN43,-CN44))</f>
        <v/>
      </c>
      <c r="CO45" s="239"/>
      <c r="CP45" s="239"/>
      <c r="CQ45" s="239"/>
      <c r="CR45" s="240"/>
      <c r="CS45" s="186" t="str">
        <f t="shared" si="7"/>
        <v>－</v>
      </c>
      <c r="CT45" s="186"/>
      <c r="CU45" s="174" t="str">
        <f t="shared" si="10"/>
        <v>－</v>
      </c>
      <c r="CV45" s="175"/>
      <c r="CW45" s="238" t="str">
        <f>IF(COUNTBLANK(CW42)=1,"",SUM(CW42,CW43,-CW44))</f>
        <v/>
      </c>
      <c r="CX45" s="239"/>
      <c r="CY45" s="239"/>
      <c r="CZ45" s="239"/>
      <c r="DA45" s="240"/>
      <c r="DB45" s="174" t="str">
        <f t="shared" si="8"/>
        <v>－</v>
      </c>
      <c r="DC45" s="189"/>
      <c r="DD45" s="174" t="str">
        <f t="shared" si="11"/>
        <v>－</v>
      </c>
      <c r="DE45" s="175"/>
    </row>
    <row r="46" spans="1:109" ht="15" customHeight="1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4"/>
      <c r="V46" s="17"/>
      <c r="X46" s="200"/>
      <c r="Y46" s="201"/>
      <c r="Z46" s="201"/>
      <c r="AA46" s="201"/>
      <c r="AB46" s="201"/>
      <c r="AC46" s="201"/>
      <c r="AD46" s="201"/>
      <c r="AE46" s="201"/>
      <c r="AF46" s="216" t="s">
        <v>45</v>
      </c>
      <c r="AG46" s="217"/>
      <c r="AH46" s="217"/>
      <c r="AI46" s="217"/>
      <c r="AJ46" s="217"/>
      <c r="AK46" s="218"/>
      <c r="AL46" s="219"/>
      <c r="AM46" s="220"/>
      <c r="AN46" s="220"/>
      <c r="AO46" s="220"/>
      <c r="AP46" s="220"/>
      <c r="AQ46" s="221"/>
      <c r="AR46" s="222" t="str">
        <f t="shared" si="12"/>
        <v/>
      </c>
      <c r="AS46" s="223"/>
      <c r="AT46" s="223"/>
      <c r="AU46" s="223"/>
      <c r="AV46" s="224"/>
      <c r="AW46" s="213" t="str">
        <f>IF(OR(COUNTBLANK(AL46)=1,COUNTBLANK($Z$28)=1),"",IF(AND($Z$28*AR46&lt;1,$Z$28*AR46&gt;0),1,ROUND($Z$28*AR46,0)))</f>
        <v/>
      </c>
      <c r="AX46" s="214"/>
      <c r="AY46" s="214"/>
      <c r="AZ46" s="214"/>
      <c r="BA46" s="214"/>
      <c r="BB46" s="215"/>
      <c r="BE46" s="248" t="s">
        <v>56</v>
      </c>
      <c r="BF46" s="249"/>
      <c r="BG46" s="249"/>
      <c r="BH46" s="249"/>
      <c r="BI46" s="249"/>
      <c r="BJ46" s="249"/>
      <c r="BK46" s="249"/>
      <c r="BL46" s="249"/>
      <c r="BM46" s="250"/>
      <c r="BN46" s="257"/>
      <c r="BO46" s="258"/>
      <c r="BP46" s="258"/>
      <c r="BQ46" s="258"/>
      <c r="BR46" s="258"/>
      <c r="BS46" s="259"/>
      <c r="BT46" s="253" t="s">
        <v>25</v>
      </c>
      <c r="BU46" s="256"/>
      <c r="BV46" s="251"/>
      <c r="BW46" s="252"/>
      <c r="BX46" s="252"/>
      <c r="BY46" s="252"/>
      <c r="BZ46" s="252"/>
      <c r="CA46" s="255" t="str">
        <f>IF(COUNTBLANK(BV46)=1,"－",IF(BV46&lt;0,"－",IFERROR(BV46/$BV$29,"－")))</f>
        <v>－</v>
      </c>
      <c r="CB46" s="255"/>
      <c r="CC46" s="253" t="str">
        <f>IF(OR(COUNTBLANK(BV46)=1,COUNTBLANK(BN46)=1),"－",IF(OR(BV46&lt;0,BN46&lt;0),"－",IFERROR(BV46/BN46,"－")))</f>
        <v>－</v>
      </c>
      <c r="CD46" s="256"/>
      <c r="CE46" s="251"/>
      <c r="CF46" s="252"/>
      <c r="CG46" s="252"/>
      <c r="CH46" s="252"/>
      <c r="CI46" s="252"/>
      <c r="CJ46" s="255" t="str">
        <f t="shared" si="6"/>
        <v>－</v>
      </c>
      <c r="CK46" s="255"/>
      <c r="CL46" s="253" t="str">
        <f t="shared" si="9"/>
        <v>－</v>
      </c>
      <c r="CM46" s="256"/>
      <c r="CN46" s="251"/>
      <c r="CO46" s="252"/>
      <c r="CP46" s="252"/>
      <c r="CQ46" s="252"/>
      <c r="CR46" s="252"/>
      <c r="CS46" s="255" t="str">
        <f t="shared" si="7"/>
        <v>－</v>
      </c>
      <c r="CT46" s="255"/>
      <c r="CU46" s="253" t="str">
        <f t="shared" si="10"/>
        <v>－</v>
      </c>
      <c r="CV46" s="256"/>
      <c r="CW46" s="251"/>
      <c r="CX46" s="252"/>
      <c r="CY46" s="252"/>
      <c r="CZ46" s="252"/>
      <c r="DA46" s="252"/>
      <c r="DB46" s="253" t="str">
        <f t="shared" si="8"/>
        <v>－</v>
      </c>
      <c r="DC46" s="254"/>
      <c r="DD46" s="253" t="str">
        <f t="shared" si="11"/>
        <v>－</v>
      </c>
      <c r="DE46" s="256"/>
    </row>
    <row r="47" spans="1:109" ht="15" customHeight="1">
      <c r="A47" s="82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4"/>
      <c r="V47" s="17"/>
      <c r="X47" s="202"/>
      <c r="Y47" s="203"/>
      <c r="Z47" s="203"/>
      <c r="AA47" s="203"/>
      <c r="AB47" s="203"/>
      <c r="AC47" s="203"/>
      <c r="AD47" s="203"/>
      <c r="AE47" s="203"/>
      <c r="AF47" s="225" t="s">
        <v>35</v>
      </c>
      <c r="AG47" s="226"/>
      <c r="AH47" s="226"/>
      <c r="AI47" s="226"/>
      <c r="AJ47" s="226"/>
      <c r="AK47" s="227"/>
      <c r="AL47" s="228" t="str">
        <f>IF(AND(COUNTBLANK(AL45)=1,COUNTBLANK(AL46)=1),"",SUM(AL45,AL46))</f>
        <v/>
      </c>
      <c r="AM47" s="229"/>
      <c r="AN47" s="229"/>
      <c r="AO47" s="229"/>
      <c r="AP47" s="229"/>
      <c r="AQ47" s="230"/>
      <c r="AR47" s="231" t="str">
        <f t="shared" si="12"/>
        <v/>
      </c>
      <c r="AS47" s="232"/>
      <c r="AT47" s="232"/>
      <c r="AU47" s="232"/>
      <c r="AV47" s="233"/>
      <c r="AW47" s="234" t="str">
        <f>IF(AND(COUNTBLANK(AW45)=1,COUNTBLANK(AW46)=1),"",SUM(AW45+AW46))</f>
        <v/>
      </c>
      <c r="AX47" s="235"/>
      <c r="AY47" s="235"/>
      <c r="AZ47" s="235"/>
      <c r="BA47" s="235"/>
      <c r="BB47" s="236"/>
      <c r="BE47" s="270" t="s">
        <v>97</v>
      </c>
      <c r="BF47" s="271"/>
      <c r="BG47" s="271"/>
      <c r="BH47" s="271"/>
      <c r="BI47" s="271"/>
      <c r="BJ47" s="271"/>
      <c r="BK47" s="271"/>
      <c r="BL47" s="271"/>
      <c r="BM47" s="272"/>
      <c r="BN47" s="267" t="str">
        <f>IF(COUNTBLANK(BN45)=1,"",SUM(BN34,BN41,BN45,-BN46))</f>
        <v/>
      </c>
      <c r="BO47" s="268"/>
      <c r="BP47" s="268"/>
      <c r="BQ47" s="268"/>
      <c r="BR47" s="268"/>
      <c r="BS47" s="269"/>
      <c r="BT47" s="262" t="s">
        <v>25</v>
      </c>
      <c r="BU47" s="263"/>
      <c r="BV47" s="267" t="str">
        <f>IF(COUNTBLANK(BV45)=1,"",SUM(BV34,BV41,BV45,-BV46))</f>
        <v/>
      </c>
      <c r="BW47" s="268"/>
      <c r="BX47" s="268"/>
      <c r="BY47" s="268"/>
      <c r="BZ47" s="269"/>
      <c r="CA47" s="262" t="s">
        <v>25</v>
      </c>
      <c r="CB47" s="266"/>
      <c r="CC47" s="262" t="str">
        <f t="shared" si="5"/>
        <v>－</v>
      </c>
      <c r="CD47" s="263"/>
      <c r="CE47" s="267" t="str">
        <f>IF(COUNTBLANK(CE45)=1,"",SUM(CE34,CE41,CE45,-CE46))</f>
        <v/>
      </c>
      <c r="CF47" s="268"/>
      <c r="CG47" s="268"/>
      <c r="CH47" s="268"/>
      <c r="CI47" s="269"/>
      <c r="CJ47" s="262" t="s">
        <v>25</v>
      </c>
      <c r="CK47" s="266"/>
      <c r="CL47" s="262" t="str">
        <f>IF(OR(COUNTBLANK(CE47)=1,COUNTBLANK(BV47)=1),"－",IF(OR(CE47&lt;0,BV47&lt;0),"－",IFERROR(CE47/BV47,"－")))</f>
        <v>－</v>
      </c>
      <c r="CM47" s="263"/>
      <c r="CN47" s="267" t="str">
        <f>IF(COUNTBLANK(CN45)=1,"",SUM(CN34,CN41,CN45,-CN46))</f>
        <v/>
      </c>
      <c r="CO47" s="268"/>
      <c r="CP47" s="268"/>
      <c r="CQ47" s="268"/>
      <c r="CR47" s="269"/>
      <c r="CS47" s="262" t="s">
        <v>25</v>
      </c>
      <c r="CT47" s="266"/>
      <c r="CU47" s="262" t="str">
        <f>IF(OR(COUNTBLANK(CN47)=1,COUNTBLANK(CE47)=1),"－",IF(OR(CN47&lt;0,CE47&lt;0),"－",IFERROR(CN47/CE47,"－")))</f>
        <v>－</v>
      </c>
      <c r="CV47" s="263"/>
      <c r="CW47" s="267" t="str">
        <f>IF(COUNTBLANK(CW45)=1,"",SUM(CW34,CW41,CW45,-CW46))</f>
        <v/>
      </c>
      <c r="CX47" s="268"/>
      <c r="CY47" s="268"/>
      <c r="CZ47" s="268"/>
      <c r="DA47" s="269"/>
      <c r="DB47" s="262" t="s">
        <v>25</v>
      </c>
      <c r="DC47" s="266"/>
      <c r="DD47" s="262" t="str">
        <f>IF(OR(COUNTBLANK(CW47)=1,COUNTBLANK(CN47)=1),"－",IF(OR(CW47&lt;0,CN47&lt;0),"－",IFERROR(CW47/CN47,"－")))</f>
        <v>－</v>
      </c>
      <c r="DE47" s="263"/>
    </row>
    <row r="48" spans="1:109" ht="15" customHeight="1">
      <c r="A48" s="85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7"/>
      <c r="X48" s="110" t="s">
        <v>35</v>
      </c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90"/>
      <c r="AL48" s="273" t="str">
        <f>IF(AND(COUNTBLANK(AL35)=1,COUNTBLANK(AL38)=1,COUNTBLANK(AL41)=1,COUNTBLANK(AL44)=1,COUNTBLANK(AL47)=1),"",SUM(AL35,AL38,AL41,AL44,AL47))</f>
        <v/>
      </c>
      <c r="AM48" s="274"/>
      <c r="AN48" s="274"/>
      <c r="AO48" s="274"/>
      <c r="AP48" s="274"/>
      <c r="AQ48" s="275"/>
      <c r="AR48" s="276" t="str">
        <f>IFERROR(AL48/AL48,"")</f>
        <v/>
      </c>
      <c r="AS48" s="277"/>
      <c r="AT48" s="277"/>
      <c r="AU48" s="277"/>
      <c r="AV48" s="278"/>
      <c r="AW48" s="279" t="str">
        <f>IF(AND(COUNTBLANK(AW35)=1,COUNTBLANK(AW38)=1,COUNTBLANK(AW41)=1,COUNTBLANK(AW44)=1,COUNTBLANK(AW47)=1),"",SUM(AW35,AW38,AW41,AW44,AW47))</f>
        <v/>
      </c>
      <c r="AX48" s="280"/>
      <c r="AY48" s="280"/>
      <c r="AZ48" s="280"/>
      <c r="BA48" s="280"/>
      <c r="BB48" s="281"/>
      <c r="BE48" s="39"/>
      <c r="BF48" s="282" t="s">
        <v>98</v>
      </c>
      <c r="BG48" s="283"/>
      <c r="BH48" s="283"/>
      <c r="BI48" s="283"/>
      <c r="BJ48" s="283"/>
      <c r="BK48" s="283"/>
      <c r="BL48" s="283"/>
      <c r="BM48" s="284"/>
      <c r="BN48" s="264" t="str">
        <f>IF(COUNTBLANK(BN47)=1,"",BN47*0.8)</f>
        <v/>
      </c>
      <c r="BO48" s="265"/>
      <c r="BP48" s="265"/>
      <c r="BQ48" s="265"/>
      <c r="BR48" s="265"/>
      <c r="BS48" s="265"/>
      <c r="BT48" s="285" t="s">
        <v>26</v>
      </c>
      <c r="BU48" s="286"/>
      <c r="BV48" s="264" t="str">
        <f>IF(COUNTBLANK(BV47)=1,"",BV47*0.8)</f>
        <v/>
      </c>
      <c r="BW48" s="265"/>
      <c r="BX48" s="265"/>
      <c r="BY48" s="265"/>
      <c r="BZ48" s="265"/>
      <c r="CA48" s="262" t="s">
        <v>25</v>
      </c>
      <c r="CB48" s="266"/>
      <c r="CC48" s="262" t="str">
        <f t="shared" si="5"/>
        <v>－</v>
      </c>
      <c r="CD48" s="263"/>
      <c r="CE48" s="264" t="str">
        <f>IF(COUNTBLANK(CE47)=1,"",CE47*0.8)</f>
        <v/>
      </c>
      <c r="CF48" s="265"/>
      <c r="CG48" s="265"/>
      <c r="CH48" s="265"/>
      <c r="CI48" s="265"/>
      <c r="CJ48" s="262" t="s">
        <v>25</v>
      </c>
      <c r="CK48" s="266"/>
      <c r="CL48" s="262" t="str">
        <f>IF(OR(COUNTBLANK(CE48)=1,COUNTBLANK(BV48)=1),"－",IF(OR(CE48&lt;0,BV48&lt;0),"－",IFERROR(CE48/BV48,"－")))</f>
        <v>－</v>
      </c>
      <c r="CM48" s="263"/>
      <c r="CN48" s="264" t="str">
        <f>IF(COUNTBLANK(CN47)=1,"",CN47*0.8)</f>
        <v/>
      </c>
      <c r="CO48" s="265"/>
      <c r="CP48" s="265"/>
      <c r="CQ48" s="265"/>
      <c r="CR48" s="265"/>
      <c r="CS48" s="262" t="s">
        <v>25</v>
      </c>
      <c r="CT48" s="266"/>
      <c r="CU48" s="262" t="str">
        <f>IF(OR(COUNTBLANK(CN48)=1,COUNTBLANK(CE48)=1),"－",IF(OR(CN48&lt;0,CE48&lt;0),"－",IFERROR(CN48/CE48,"－")))</f>
        <v>－</v>
      </c>
      <c r="CV48" s="263"/>
      <c r="CW48" s="264" t="str">
        <f>IF(COUNTBLANK(CW47)=1,"",CW47*0.8)</f>
        <v/>
      </c>
      <c r="CX48" s="265"/>
      <c r="CY48" s="265"/>
      <c r="CZ48" s="265"/>
      <c r="DA48" s="265"/>
      <c r="DB48" s="253" t="s">
        <v>25</v>
      </c>
      <c r="DC48" s="254"/>
      <c r="DD48" s="253" t="str">
        <f>IF(OR(COUNTBLANK(CW48)=1,COUNTBLANK(CN48)=1),"－",IF(OR(CW48&lt;0,CN48&lt;0),"－",IFERROR(CW48/CN48,"－")))</f>
        <v>－</v>
      </c>
      <c r="DE48" s="256"/>
    </row>
    <row r="49" spans="24:109" ht="15" customHeight="1">
      <c r="X49" s="260" t="s">
        <v>61</v>
      </c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  <c r="AP49" s="260"/>
      <c r="AQ49" s="260"/>
      <c r="AR49" s="260"/>
      <c r="AS49" s="260"/>
      <c r="AT49" s="260"/>
      <c r="AU49" s="260"/>
      <c r="AV49" s="260"/>
      <c r="AW49" s="260"/>
      <c r="AX49" s="260"/>
      <c r="AY49" s="260"/>
      <c r="AZ49" s="260"/>
      <c r="BA49" s="260"/>
      <c r="BB49" s="260"/>
      <c r="BC49" s="260"/>
      <c r="BE49" s="261" t="s">
        <v>86</v>
      </c>
      <c r="BF49" s="261"/>
      <c r="BG49" s="261"/>
      <c r="BH49" s="261"/>
      <c r="BI49" s="261"/>
      <c r="BJ49" s="261"/>
      <c r="BK49" s="261"/>
      <c r="BL49" s="261"/>
      <c r="BM49" s="261"/>
      <c r="BN49" s="261"/>
      <c r="BO49" s="261"/>
      <c r="BP49" s="261"/>
      <c r="BQ49" s="261"/>
      <c r="BR49" s="261"/>
      <c r="BS49" s="261"/>
      <c r="BT49" s="261"/>
      <c r="BU49" s="261"/>
      <c r="BV49" s="261"/>
      <c r="BW49" s="261"/>
      <c r="BX49" s="261"/>
      <c r="BY49" s="261"/>
      <c r="BZ49" s="261"/>
      <c r="CA49" s="261"/>
      <c r="CB49" s="261"/>
      <c r="CC49" s="261"/>
      <c r="CD49" s="261"/>
      <c r="CE49" s="261"/>
      <c r="CF49" s="261"/>
      <c r="CG49" s="261"/>
      <c r="CH49" s="261"/>
      <c r="CI49" s="261"/>
      <c r="CJ49" s="261"/>
      <c r="CK49" s="261"/>
      <c r="CL49" s="261"/>
      <c r="CM49" s="261"/>
      <c r="CN49" s="261"/>
      <c r="CO49" s="261"/>
      <c r="CP49" s="261"/>
      <c r="CQ49" s="261"/>
      <c r="CR49" s="261"/>
      <c r="CS49" s="261"/>
      <c r="CT49" s="261"/>
      <c r="CU49" s="261"/>
      <c r="CV49" s="261"/>
      <c r="CW49" s="261"/>
      <c r="CX49" s="261"/>
      <c r="CY49" s="261"/>
      <c r="CZ49" s="261"/>
      <c r="DA49" s="40"/>
      <c r="DB49" s="40"/>
      <c r="DC49" s="40"/>
      <c r="DD49" s="40"/>
      <c r="DE49" s="40"/>
    </row>
    <row r="50" spans="24:109" ht="15" customHeight="1"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0"/>
      <c r="AO50" s="260"/>
      <c r="AP50" s="260"/>
      <c r="AQ50" s="260"/>
      <c r="AR50" s="260"/>
      <c r="AS50" s="260"/>
      <c r="AT50" s="260"/>
      <c r="AU50" s="260"/>
      <c r="AV50" s="260"/>
      <c r="AW50" s="260"/>
      <c r="AX50" s="260"/>
      <c r="AY50" s="260"/>
      <c r="AZ50" s="260"/>
      <c r="BA50" s="260"/>
      <c r="BB50" s="260"/>
      <c r="BC50" s="260"/>
      <c r="BE50" s="260"/>
      <c r="BF50" s="260"/>
      <c r="BG50" s="260"/>
      <c r="BH50" s="260"/>
      <c r="BI50" s="260"/>
      <c r="BJ50" s="260"/>
      <c r="BK50" s="260"/>
      <c r="BL50" s="260"/>
      <c r="BM50" s="260"/>
      <c r="BN50" s="260"/>
      <c r="BO50" s="260"/>
      <c r="BP50" s="260"/>
      <c r="BQ50" s="260"/>
      <c r="BR50" s="260"/>
      <c r="BS50" s="260"/>
      <c r="BT50" s="260"/>
      <c r="BU50" s="260"/>
      <c r="BV50" s="260"/>
      <c r="BW50" s="260"/>
      <c r="BX50" s="260"/>
      <c r="BY50" s="260"/>
      <c r="BZ50" s="260"/>
      <c r="CA50" s="260"/>
      <c r="CB50" s="260"/>
      <c r="CC50" s="260"/>
      <c r="CD50" s="260"/>
      <c r="CE50" s="260"/>
      <c r="CF50" s="260"/>
      <c r="CG50" s="260"/>
      <c r="CH50" s="260"/>
      <c r="CI50" s="260"/>
      <c r="CJ50" s="260"/>
      <c r="CK50" s="260"/>
      <c r="CL50" s="260"/>
      <c r="CM50" s="260"/>
      <c r="CN50" s="260"/>
      <c r="CO50" s="260"/>
      <c r="CP50" s="260"/>
      <c r="CQ50" s="260"/>
      <c r="CR50" s="260"/>
      <c r="CS50" s="260"/>
      <c r="CT50" s="260"/>
      <c r="CU50" s="260"/>
      <c r="CV50" s="260"/>
      <c r="CW50" s="260"/>
      <c r="CX50" s="260"/>
      <c r="CY50" s="260"/>
      <c r="CZ50" s="260"/>
    </row>
    <row r="51" spans="24:109" ht="15" customHeight="1"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0"/>
      <c r="AM51" s="260"/>
      <c r="AN51" s="260"/>
      <c r="AO51" s="260"/>
      <c r="AP51" s="260"/>
      <c r="AQ51" s="260"/>
      <c r="AR51" s="260"/>
      <c r="AS51" s="260"/>
      <c r="AT51" s="260"/>
      <c r="AU51" s="260"/>
      <c r="AV51" s="260"/>
      <c r="AW51" s="260"/>
      <c r="AX51" s="260"/>
      <c r="AY51" s="260"/>
      <c r="AZ51" s="260"/>
      <c r="BA51" s="260"/>
      <c r="BB51" s="260"/>
      <c r="BC51" s="260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</row>
    <row r="52" spans="24:109" ht="15" customHeight="1"/>
  </sheetData>
  <sheetProtection algorithmName="SHA-512" hashValue="/DQrOhw+36SCFHZb8n3A44CNrW032rcuH19pH2Gout5pMX7KYOHEUghRLpBSk+VCNYwKSjd68rdkzu0n5WedMA==" saltValue="wkw5NIAJOhX9IIdh13Y74g==" spinCount="100000" sheet="1" objects="1" scenarios="1" formatCells="0" selectLockedCells="1"/>
  <mergeCells count="455">
    <mergeCell ref="DB48:DC48"/>
    <mergeCell ref="DD48:DE48"/>
    <mergeCell ref="DB47:DC47"/>
    <mergeCell ref="AW48:BB48"/>
    <mergeCell ref="BF48:BM48"/>
    <mergeCell ref="BN48:BS48"/>
    <mergeCell ref="BT48:BU48"/>
    <mergeCell ref="BV48:BZ48"/>
    <mergeCell ref="CA48:CB48"/>
    <mergeCell ref="CL47:CM47"/>
    <mergeCell ref="CU48:CV48"/>
    <mergeCell ref="CW48:DA48"/>
    <mergeCell ref="CN47:CR47"/>
    <mergeCell ref="CS47:CT47"/>
    <mergeCell ref="CU47:CV47"/>
    <mergeCell ref="DD47:DE47"/>
    <mergeCell ref="X49:BC51"/>
    <mergeCell ref="BE49:CZ50"/>
    <mergeCell ref="CC48:CD48"/>
    <mergeCell ref="CE48:CI48"/>
    <mergeCell ref="CJ48:CK48"/>
    <mergeCell ref="CL48:CM48"/>
    <mergeCell ref="CN48:CR48"/>
    <mergeCell ref="CS48:CT48"/>
    <mergeCell ref="CW47:DA47"/>
    <mergeCell ref="BT47:BU47"/>
    <mergeCell ref="BV47:BZ47"/>
    <mergeCell ref="CA47:CB47"/>
    <mergeCell ref="CC47:CD47"/>
    <mergeCell ref="CE47:CI47"/>
    <mergeCell ref="CJ47:CK47"/>
    <mergeCell ref="AF47:AK47"/>
    <mergeCell ref="AL47:AQ47"/>
    <mergeCell ref="AR47:AV47"/>
    <mergeCell ref="AW47:BB47"/>
    <mergeCell ref="BE47:BM47"/>
    <mergeCell ref="BN47:BS47"/>
    <mergeCell ref="X48:AK48"/>
    <mergeCell ref="AL48:AQ48"/>
    <mergeCell ref="AR48:AV48"/>
    <mergeCell ref="BE45:BM45"/>
    <mergeCell ref="BN45:BS45"/>
    <mergeCell ref="BT45:BU45"/>
    <mergeCell ref="BV45:BZ45"/>
    <mergeCell ref="CA45:CB45"/>
    <mergeCell ref="CC45:CD45"/>
    <mergeCell ref="CA43:CB43"/>
    <mergeCell ref="CC43:CD43"/>
    <mergeCell ref="CE43:CI43"/>
    <mergeCell ref="BN43:BS43"/>
    <mergeCell ref="BT43:BU43"/>
    <mergeCell ref="BV43:BZ43"/>
    <mergeCell ref="BN46:BS46"/>
    <mergeCell ref="BT46:BU46"/>
    <mergeCell ref="DD46:DE46"/>
    <mergeCell ref="BV46:BZ46"/>
    <mergeCell ref="CA46:CB46"/>
    <mergeCell ref="CC46:CD46"/>
    <mergeCell ref="CE46:CI46"/>
    <mergeCell ref="CJ46:CK46"/>
    <mergeCell ref="CL46:CM46"/>
    <mergeCell ref="DD45:DE45"/>
    <mergeCell ref="CL45:CM45"/>
    <mergeCell ref="CN45:CR45"/>
    <mergeCell ref="CS45:CT45"/>
    <mergeCell ref="CU45:CV45"/>
    <mergeCell ref="CE45:CI45"/>
    <mergeCell ref="CJ45:CK45"/>
    <mergeCell ref="CW46:DA46"/>
    <mergeCell ref="DB46:DC46"/>
    <mergeCell ref="CN46:CR46"/>
    <mergeCell ref="CS46:CT46"/>
    <mergeCell ref="CU46:CV46"/>
    <mergeCell ref="DD44:DE44"/>
    <mergeCell ref="X45:AE47"/>
    <mergeCell ref="AF45:AK45"/>
    <mergeCell ref="AL45:AQ45"/>
    <mergeCell ref="AR45:AV45"/>
    <mergeCell ref="AW45:BB45"/>
    <mergeCell ref="CA44:CB44"/>
    <mergeCell ref="CC44:CD44"/>
    <mergeCell ref="CE44:CI44"/>
    <mergeCell ref="CJ44:CK44"/>
    <mergeCell ref="CL44:CM44"/>
    <mergeCell ref="CN44:CR44"/>
    <mergeCell ref="AF46:AK46"/>
    <mergeCell ref="AL46:AQ46"/>
    <mergeCell ref="AR46:AV46"/>
    <mergeCell ref="AW46:BB46"/>
    <mergeCell ref="BE46:BM46"/>
    <mergeCell ref="X42:AE44"/>
    <mergeCell ref="AF42:AK42"/>
    <mergeCell ref="AL42:AQ42"/>
    <mergeCell ref="DB42:DC42"/>
    <mergeCell ref="DD42:DE42"/>
    <mergeCell ref="CW45:DA45"/>
    <mergeCell ref="DB45:DC45"/>
    <mergeCell ref="AR42:AV42"/>
    <mergeCell ref="AW42:BB42"/>
    <mergeCell ref="BE42:BM42"/>
    <mergeCell ref="BN42:BS42"/>
    <mergeCell ref="CW44:DA44"/>
    <mergeCell ref="DB44:DC44"/>
    <mergeCell ref="CS44:CT44"/>
    <mergeCell ref="CU44:CV44"/>
    <mergeCell ref="CW42:DA42"/>
    <mergeCell ref="BT42:BU42"/>
    <mergeCell ref="BV42:BZ42"/>
    <mergeCell ref="CL42:CM42"/>
    <mergeCell ref="CN42:CR42"/>
    <mergeCell ref="DB43:DC43"/>
    <mergeCell ref="DD43:DE43"/>
    <mergeCell ref="CJ43:CK43"/>
    <mergeCell ref="CL43:CM43"/>
    <mergeCell ref="CN43:CR43"/>
    <mergeCell ref="CS43:CT43"/>
    <mergeCell ref="CU43:CV43"/>
    <mergeCell ref="CW43:DA43"/>
    <mergeCell ref="CA42:CB42"/>
    <mergeCell ref="CC42:CD42"/>
    <mergeCell ref="CE42:CI42"/>
    <mergeCell ref="CJ42:CK42"/>
    <mergeCell ref="AF44:AK44"/>
    <mergeCell ref="AL44:AQ44"/>
    <mergeCell ref="AR44:AV44"/>
    <mergeCell ref="AW44:BB44"/>
    <mergeCell ref="BE44:BM44"/>
    <mergeCell ref="BN44:BS44"/>
    <mergeCell ref="BT44:BU44"/>
    <mergeCell ref="BV44:BZ44"/>
    <mergeCell ref="CU40:CV40"/>
    <mergeCell ref="AR40:AV40"/>
    <mergeCell ref="AW40:BB40"/>
    <mergeCell ref="BT41:BU41"/>
    <mergeCell ref="BV41:BZ41"/>
    <mergeCell ref="CA41:CB41"/>
    <mergeCell ref="CC41:CD41"/>
    <mergeCell ref="CE41:CI41"/>
    <mergeCell ref="CJ41:CK41"/>
    <mergeCell ref="CS42:CT42"/>
    <mergeCell ref="CU42:CV42"/>
    <mergeCell ref="AF43:AK43"/>
    <mergeCell ref="AL43:AQ43"/>
    <mergeCell ref="AR43:AV43"/>
    <mergeCell ref="AW43:BB43"/>
    <mergeCell ref="BE43:BM43"/>
    <mergeCell ref="CW40:DA40"/>
    <mergeCell ref="DB40:DC40"/>
    <mergeCell ref="DD40:DE40"/>
    <mergeCell ref="AF41:AK41"/>
    <mergeCell ref="AL41:AQ41"/>
    <mergeCell ref="AR41:AV41"/>
    <mergeCell ref="AW41:BB41"/>
    <mergeCell ref="BF41:BM41"/>
    <mergeCell ref="BN41:BS41"/>
    <mergeCell ref="CC40:CD40"/>
    <mergeCell ref="CE40:CI40"/>
    <mergeCell ref="CJ40:CK40"/>
    <mergeCell ref="CL40:CM40"/>
    <mergeCell ref="CN40:CR40"/>
    <mergeCell ref="CS40:CT40"/>
    <mergeCell ref="CA40:CB40"/>
    <mergeCell ref="DD41:DE41"/>
    <mergeCell ref="CL41:CM41"/>
    <mergeCell ref="CN41:CR41"/>
    <mergeCell ref="CS41:CT41"/>
    <mergeCell ref="CU41:CV41"/>
    <mergeCell ref="CW41:DA41"/>
    <mergeCell ref="DB41:DC41"/>
    <mergeCell ref="AL40:AQ40"/>
    <mergeCell ref="CN39:CR39"/>
    <mergeCell ref="CS39:CT39"/>
    <mergeCell ref="BF39:BL39"/>
    <mergeCell ref="BM39:BM40"/>
    <mergeCell ref="BN39:BS39"/>
    <mergeCell ref="BT39:BU39"/>
    <mergeCell ref="BV39:BZ39"/>
    <mergeCell ref="CA39:CB39"/>
    <mergeCell ref="BT40:BU40"/>
    <mergeCell ref="BV40:BZ40"/>
    <mergeCell ref="BF40:BL40"/>
    <mergeCell ref="BN40:BS40"/>
    <mergeCell ref="CC39:CD39"/>
    <mergeCell ref="CE39:CI39"/>
    <mergeCell ref="CJ39:CK39"/>
    <mergeCell ref="CL39:CM39"/>
    <mergeCell ref="CS38:CT38"/>
    <mergeCell ref="CU38:CV38"/>
    <mergeCell ref="CW38:DA38"/>
    <mergeCell ref="DB38:DC38"/>
    <mergeCell ref="DD38:DE38"/>
    <mergeCell ref="X39:AE41"/>
    <mergeCell ref="AF39:AK39"/>
    <mergeCell ref="AL39:AQ39"/>
    <mergeCell ref="AR39:AV39"/>
    <mergeCell ref="AW39:BB39"/>
    <mergeCell ref="CA38:CB38"/>
    <mergeCell ref="CC38:CD38"/>
    <mergeCell ref="CE38:CI38"/>
    <mergeCell ref="CJ38:CK38"/>
    <mergeCell ref="CL38:CM38"/>
    <mergeCell ref="CN38:CR38"/>
    <mergeCell ref="X36:AE38"/>
    <mergeCell ref="AF36:AK36"/>
    <mergeCell ref="AL36:AQ36"/>
    <mergeCell ref="CU39:CV39"/>
    <mergeCell ref="CW39:DA39"/>
    <mergeCell ref="DB39:DC39"/>
    <mergeCell ref="DD39:DE39"/>
    <mergeCell ref="AF40:AK40"/>
    <mergeCell ref="DD37:DE37"/>
    <mergeCell ref="A38:U48"/>
    <mergeCell ref="AF38:AK38"/>
    <mergeCell ref="AL38:AQ38"/>
    <mergeCell ref="AR38:AV38"/>
    <mergeCell ref="AW38:BB38"/>
    <mergeCell ref="BF38:BM38"/>
    <mergeCell ref="BN38:BS38"/>
    <mergeCell ref="BT38:BU38"/>
    <mergeCell ref="BV38:BZ38"/>
    <mergeCell ref="CL37:CM37"/>
    <mergeCell ref="CN37:CR37"/>
    <mergeCell ref="CS37:CT37"/>
    <mergeCell ref="CU37:CV37"/>
    <mergeCell ref="CW37:DA37"/>
    <mergeCell ref="DB37:DC37"/>
    <mergeCell ref="BT37:BU37"/>
    <mergeCell ref="BV37:BZ37"/>
    <mergeCell ref="CA37:CB37"/>
    <mergeCell ref="CC37:CD37"/>
    <mergeCell ref="CE37:CI37"/>
    <mergeCell ref="CJ37:CK37"/>
    <mergeCell ref="AF37:AK37"/>
    <mergeCell ref="AL37:AQ37"/>
    <mergeCell ref="AR37:AV37"/>
    <mergeCell ref="AW37:BB37"/>
    <mergeCell ref="BF37:BM37"/>
    <mergeCell ref="BN37:BS37"/>
    <mergeCell ref="CN36:CR36"/>
    <mergeCell ref="CS36:CT36"/>
    <mergeCell ref="CU36:CV36"/>
    <mergeCell ref="CW36:DA36"/>
    <mergeCell ref="DB36:DC36"/>
    <mergeCell ref="AR36:AV36"/>
    <mergeCell ref="AW36:BB36"/>
    <mergeCell ref="BE36:BM36"/>
    <mergeCell ref="BN36:BS36"/>
    <mergeCell ref="BT36:BU36"/>
    <mergeCell ref="DD36:DE36"/>
    <mergeCell ref="BV36:BZ36"/>
    <mergeCell ref="CA36:CB36"/>
    <mergeCell ref="CC36:CD36"/>
    <mergeCell ref="CE36:CI36"/>
    <mergeCell ref="CJ36:CK36"/>
    <mergeCell ref="CL36:CM36"/>
    <mergeCell ref="DB35:DC35"/>
    <mergeCell ref="DD35:DE35"/>
    <mergeCell ref="CJ35:CK35"/>
    <mergeCell ref="CL35:CM35"/>
    <mergeCell ref="CN35:CR35"/>
    <mergeCell ref="CS35:CT35"/>
    <mergeCell ref="CU35:CV35"/>
    <mergeCell ref="CW35:DA35"/>
    <mergeCell ref="DB34:DC34"/>
    <mergeCell ref="DD34:DE34"/>
    <mergeCell ref="AF35:AK35"/>
    <mergeCell ref="AL35:AQ35"/>
    <mergeCell ref="AR35:AV35"/>
    <mergeCell ref="AW35:BB35"/>
    <mergeCell ref="BE35:BM35"/>
    <mergeCell ref="CA34:CB34"/>
    <mergeCell ref="CC34:CD34"/>
    <mergeCell ref="CE34:CI34"/>
    <mergeCell ref="CJ34:CK34"/>
    <mergeCell ref="CL34:CM34"/>
    <mergeCell ref="CN34:CR34"/>
    <mergeCell ref="BN35:BS35"/>
    <mergeCell ref="BT35:BU35"/>
    <mergeCell ref="BV35:BZ35"/>
    <mergeCell ref="CA35:CB35"/>
    <mergeCell ref="CC35:CD35"/>
    <mergeCell ref="CE35:CI35"/>
    <mergeCell ref="CS34:CT34"/>
    <mergeCell ref="CU34:CV34"/>
    <mergeCell ref="CW34:DA34"/>
    <mergeCell ref="CL33:CM33"/>
    <mergeCell ref="CN33:CR33"/>
    <mergeCell ref="CS33:CT33"/>
    <mergeCell ref="CU33:CV33"/>
    <mergeCell ref="CW33:DA33"/>
    <mergeCell ref="BN33:BS33"/>
    <mergeCell ref="BT33:BU33"/>
    <mergeCell ref="BV33:BZ33"/>
    <mergeCell ref="CA33:CB33"/>
    <mergeCell ref="CC33:CD33"/>
    <mergeCell ref="CE33:CI33"/>
    <mergeCell ref="DD32:DE32"/>
    <mergeCell ref="X33:AE35"/>
    <mergeCell ref="AF33:AK33"/>
    <mergeCell ref="AL33:AQ33"/>
    <mergeCell ref="AR33:AV33"/>
    <mergeCell ref="AW33:BB33"/>
    <mergeCell ref="BF33:BM33"/>
    <mergeCell ref="CC32:CD32"/>
    <mergeCell ref="CE32:CI32"/>
    <mergeCell ref="CJ32:CK32"/>
    <mergeCell ref="CL32:CM32"/>
    <mergeCell ref="CN32:CR32"/>
    <mergeCell ref="CS32:CT32"/>
    <mergeCell ref="DB33:DC33"/>
    <mergeCell ref="DD33:DE33"/>
    <mergeCell ref="AF34:AK34"/>
    <mergeCell ref="AL34:AQ34"/>
    <mergeCell ref="AR34:AV34"/>
    <mergeCell ref="AW34:BB34"/>
    <mergeCell ref="BF34:BM34"/>
    <mergeCell ref="BN34:BS34"/>
    <mergeCell ref="BT34:BU34"/>
    <mergeCell ref="BV34:BZ34"/>
    <mergeCell ref="CJ33:CK33"/>
    <mergeCell ref="BT31:BU31"/>
    <mergeCell ref="BV31:BZ31"/>
    <mergeCell ref="CA31:CB31"/>
    <mergeCell ref="CC31:CD31"/>
    <mergeCell ref="CE31:CI31"/>
    <mergeCell ref="CJ31:CK31"/>
    <mergeCell ref="CU32:CV32"/>
    <mergeCell ref="CW32:DA32"/>
    <mergeCell ref="DB32:DC32"/>
    <mergeCell ref="X32:AK32"/>
    <mergeCell ref="AL32:AQ32"/>
    <mergeCell ref="AR32:AV32"/>
    <mergeCell ref="AW32:BB32"/>
    <mergeCell ref="BF32:BM32"/>
    <mergeCell ref="BN32:BS32"/>
    <mergeCell ref="BT32:BU32"/>
    <mergeCell ref="BV32:BZ32"/>
    <mergeCell ref="CA32:CB32"/>
    <mergeCell ref="CN29:CR29"/>
    <mergeCell ref="CU30:CV30"/>
    <mergeCell ref="CW30:DA30"/>
    <mergeCell ref="DB30:DC30"/>
    <mergeCell ref="DD30:DE30"/>
    <mergeCell ref="AB31:AE31"/>
    <mergeCell ref="AF31:AG31"/>
    <mergeCell ref="AH31:AI31"/>
    <mergeCell ref="AJ31:AK31"/>
    <mergeCell ref="BF31:BM31"/>
    <mergeCell ref="BN31:BS31"/>
    <mergeCell ref="CC30:CD30"/>
    <mergeCell ref="CE30:CI30"/>
    <mergeCell ref="CJ30:CK30"/>
    <mergeCell ref="CL30:CM30"/>
    <mergeCell ref="CN30:CR30"/>
    <mergeCell ref="CS30:CT30"/>
    <mergeCell ref="DD31:DE31"/>
    <mergeCell ref="CL31:CM31"/>
    <mergeCell ref="CN31:CR31"/>
    <mergeCell ref="CS31:CT31"/>
    <mergeCell ref="CU31:CV31"/>
    <mergeCell ref="CW31:DA31"/>
    <mergeCell ref="DB31:DC31"/>
    <mergeCell ref="BE30:BM30"/>
    <mergeCell ref="BN30:BS30"/>
    <mergeCell ref="BT30:BU30"/>
    <mergeCell ref="BV30:BZ30"/>
    <mergeCell ref="CA30:CB30"/>
    <mergeCell ref="CA29:CB29"/>
    <mergeCell ref="CC29:CD29"/>
    <mergeCell ref="CE29:CI29"/>
    <mergeCell ref="CJ29:CK29"/>
    <mergeCell ref="CO27:CQ27"/>
    <mergeCell ref="CS27:CT27"/>
    <mergeCell ref="CS28:CT28"/>
    <mergeCell ref="CU28:CV28"/>
    <mergeCell ref="CW28:DA28"/>
    <mergeCell ref="DB28:DC28"/>
    <mergeCell ref="DD28:DE28"/>
    <mergeCell ref="AC29:AD29"/>
    <mergeCell ref="BE29:BM29"/>
    <mergeCell ref="BN29:BS29"/>
    <mergeCell ref="BT29:BU29"/>
    <mergeCell ref="BV29:BZ29"/>
    <mergeCell ref="CA28:CB28"/>
    <mergeCell ref="CC28:CD28"/>
    <mergeCell ref="CE28:CI28"/>
    <mergeCell ref="CJ28:CK28"/>
    <mergeCell ref="CL28:CM28"/>
    <mergeCell ref="CN28:CR28"/>
    <mergeCell ref="CS29:CT29"/>
    <mergeCell ref="CU29:CV29"/>
    <mergeCell ref="CW29:DA29"/>
    <mergeCell ref="DB29:DC29"/>
    <mergeCell ref="DD29:DE29"/>
    <mergeCell ref="CL29:CM29"/>
    <mergeCell ref="BV26:CD26"/>
    <mergeCell ref="CE26:CM26"/>
    <mergeCell ref="CN26:CV26"/>
    <mergeCell ref="CW26:DE26"/>
    <mergeCell ref="A27:U36"/>
    <mergeCell ref="BO27:BP27"/>
    <mergeCell ref="BR27:BS27"/>
    <mergeCell ref="BT27:BU27"/>
    <mergeCell ref="BW27:BY27"/>
    <mergeCell ref="CA27:CB27"/>
    <mergeCell ref="CU27:CV27"/>
    <mergeCell ref="CX27:CZ27"/>
    <mergeCell ref="DB27:DC27"/>
    <mergeCell ref="DD27:DE27"/>
    <mergeCell ref="Z28:AB29"/>
    <mergeCell ref="AF28:AG29"/>
    <mergeCell ref="AH28:BB29"/>
    <mergeCell ref="BN28:BS28"/>
    <mergeCell ref="BT28:BU28"/>
    <mergeCell ref="BV28:BZ28"/>
    <mergeCell ref="CC27:CD27"/>
    <mergeCell ref="CF27:CH27"/>
    <mergeCell ref="CJ27:CK27"/>
    <mergeCell ref="CL27:CM27"/>
    <mergeCell ref="AV25:AW25"/>
    <mergeCell ref="AX25:BB25"/>
    <mergeCell ref="X26:AD27"/>
    <mergeCell ref="AE26:BC27"/>
    <mergeCell ref="BE26:BM28"/>
    <mergeCell ref="BN26:BU26"/>
    <mergeCell ref="AG25:AI25"/>
    <mergeCell ref="AJ25:AK25"/>
    <mergeCell ref="AL25:AM25"/>
    <mergeCell ref="AN25:AP25"/>
    <mergeCell ref="AQ25:AS25"/>
    <mergeCell ref="AT25:AU25"/>
    <mergeCell ref="A1:DE1"/>
    <mergeCell ref="CV3:CW3"/>
    <mergeCell ref="CX3:CY3"/>
    <mergeCell ref="CZ3:DA3"/>
    <mergeCell ref="DB3:DC3"/>
    <mergeCell ref="DD3:DE3"/>
    <mergeCell ref="BL12:DE17"/>
    <mergeCell ref="A18:X18"/>
    <mergeCell ref="Y18:BB18"/>
    <mergeCell ref="BE18:BK23"/>
    <mergeCell ref="BL18:DE23"/>
    <mergeCell ref="A19:X23"/>
    <mergeCell ref="Y19:BB23"/>
    <mergeCell ref="A4:AG7"/>
    <mergeCell ref="BE5:BK5"/>
    <mergeCell ref="BL5:DE5"/>
    <mergeCell ref="AJ6:BB7"/>
    <mergeCell ref="BE6:BK11"/>
    <mergeCell ref="BL6:DE11"/>
    <mergeCell ref="A11:S15"/>
    <mergeCell ref="T11:AL15"/>
    <mergeCell ref="AM11:BB15"/>
    <mergeCell ref="BE12:BK17"/>
    <mergeCell ref="CR3:CU3"/>
  </mergeCells>
  <phoneticPr fontId="2"/>
  <pageMargins left="0.70866141732283472" right="0.70866141732283472" top="0.74803149606299213" bottom="0.15748031496062992" header="0.31496062992125984" footer="0.31496062992125984"/>
  <pageSetup paperSize="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1F950-5F46-4D3B-BB8F-1FCEC1498882}">
  <sheetPr transitionEvaluation="1" codeName="Sheet2"/>
  <dimension ref="A1:DB51"/>
  <sheetViews>
    <sheetView showGridLines="0" zoomScale="115" zoomScaleNormal="115" workbookViewId="0">
      <selection activeCell="CI3" sqref="CI3:CM3"/>
    </sheetView>
  </sheetViews>
  <sheetFormatPr defaultColWidth="0" defaultRowHeight="15" customHeight="1" zeroHeight="1"/>
  <cols>
    <col min="1" max="103" width="1.625" style="9" customWidth="1"/>
    <col min="104" max="106" width="0" style="9" hidden="1"/>
    <col min="107" max="16384" width="9" style="9" hidden="1"/>
  </cols>
  <sheetData>
    <row r="1" spans="1:106" s="7" customFormat="1" ht="20.100000000000001" customHeight="1">
      <c r="A1" s="287" t="s">
        <v>92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  <c r="CI1" s="287"/>
      <c r="CJ1" s="287"/>
      <c r="CK1" s="287"/>
      <c r="CL1" s="287"/>
      <c r="CM1" s="287"/>
      <c r="CN1" s="287"/>
      <c r="CO1" s="287"/>
      <c r="CP1" s="287"/>
      <c r="CQ1" s="287"/>
      <c r="CR1" s="287"/>
      <c r="CS1" s="287"/>
      <c r="CT1" s="287"/>
      <c r="CU1" s="287"/>
      <c r="CV1" s="287"/>
      <c r="CW1" s="287"/>
      <c r="CX1" s="287"/>
      <c r="CY1" s="287"/>
      <c r="CZ1" s="41"/>
      <c r="DA1" s="41"/>
      <c r="DB1" s="41"/>
    </row>
    <row r="2" spans="1:106" s="7" customFormat="1" ht="20.100000000000001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</row>
    <row r="3" spans="1:106" ht="15" customHeight="1"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CE3" s="11" t="s">
        <v>66</v>
      </c>
      <c r="CF3" s="11"/>
      <c r="CG3" s="11"/>
      <c r="CH3" s="11"/>
      <c r="CI3" s="78"/>
      <c r="CJ3" s="78"/>
      <c r="CK3" s="78"/>
      <c r="CL3" s="78"/>
      <c r="CM3" s="78"/>
      <c r="CN3" s="77" t="s">
        <v>36</v>
      </c>
      <c r="CO3" s="77"/>
      <c r="CP3" s="78"/>
      <c r="CQ3" s="78"/>
      <c r="CR3" s="77" t="s">
        <v>67</v>
      </c>
      <c r="CS3" s="77"/>
      <c r="CT3" s="78"/>
      <c r="CU3" s="78"/>
      <c r="CV3" s="77" t="s">
        <v>38</v>
      </c>
      <c r="CW3" s="77"/>
      <c r="CX3" s="11"/>
      <c r="CY3" s="11"/>
    </row>
    <row r="4" spans="1:106" ht="15" customHeight="1">
      <c r="A4" s="1" t="s">
        <v>64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L4" s="4"/>
    </row>
    <row r="5" spans="1:106" ht="15" customHeight="1">
      <c r="A5" s="289" t="str">
        <f>IF(COUNTBLANK('計画（法人）'!A4)=1,"",'計画（法人）'!A4)</f>
        <v/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L5" s="4"/>
    </row>
    <row r="6" spans="1:106" ht="15" customHeight="1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10"/>
      <c r="AI6" s="10"/>
      <c r="AJ6" s="291" t="s">
        <v>102</v>
      </c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10"/>
      <c r="BL6" s="4"/>
    </row>
    <row r="7" spans="1:106" ht="15" customHeight="1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10"/>
      <c r="AI7" s="10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10"/>
      <c r="BL7" s="4"/>
    </row>
    <row r="8" spans="1:106" ht="15" customHeight="1"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4"/>
      <c r="AS8" s="10"/>
      <c r="AT8" s="10"/>
      <c r="AU8" s="10"/>
      <c r="AV8" s="10"/>
      <c r="AW8" s="4"/>
      <c r="AX8" s="4"/>
      <c r="AY8" s="4"/>
      <c r="AZ8" s="4"/>
      <c r="BA8" s="10"/>
      <c r="BB8" s="10"/>
      <c r="BC8" s="10"/>
      <c r="BL8" s="4"/>
    </row>
    <row r="9" spans="1:106" ht="1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44" t="s">
        <v>68</v>
      </c>
      <c r="AD9" s="5"/>
      <c r="AE9" s="5"/>
      <c r="AF9" s="5"/>
      <c r="AG9" s="5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45"/>
      <c r="AS9" s="45"/>
      <c r="AT9" s="45"/>
      <c r="AU9" s="45"/>
      <c r="AV9" s="45"/>
      <c r="AW9" s="46"/>
      <c r="AX9" s="46"/>
      <c r="AY9" s="46"/>
      <c r="AZ9" s="46"/>
      <c r="BA9" s="46"/>
      <c r="BB9" s="46"/>
      <c r="BC9" s="46"/>
      <c r="BD9" s="46"/>
      <c r="BE9" s="46"/>
      <c r="BG9" s="47"/>
      <c r="BH9" s="47"/>
      <c r="BI9" s="47"/>
      <c r="BJ9" s="47"/>
      <c r="BK9" s="47"/>
      <c r="BL9" s="4"/>
      <c r="BM9" s="65"/>
      <c r="BN9" s="65"/>
      <c r="BO9" s="66"/>
      <c r="BP9" s="66"/>
      <c r="BQ9" s="66"/>
      <c r="BR9" s="67"/>
      <c r="BS9" s="67"/>
      <c r="BT9" s="66"/>
      <c r="BU9" s="66"/>
      <c r="BV9" s="67"/>
      <c r="BW9" s="67"/>
      <c r="BX9" s="67"/>
      <c r="BY9" s="66"/>
      <c r="BZ9" s="66"/>
      <c r="CA9" s="66"/>
      <c r="CB9" s="67"/>
      <c r="CC9" s="67"/>
      <c r="CD9" s="66"/>
      <c r="CE9" s="66"/>
      <c r="CF9" s="67"/>
      <c r="CG9" s="67"/>
      <c r="CH9" s="67"/>
      <c r="CI9" s="67"/>
      <c r="CJ9" s="67"/>
      <c r="CK9" s="65"/>
      <c r="CL9" s="65"/>
      <c r="CM9" s="65"/>
      <c r="CN9" s="65"/>
    </row>
    <row r="10" spans="1:106" ht="15" customHeight="1">
      <c r="A10" s="4" t="s">
        <v>69</v>
      </c>
      <c r="G10" s="11"/>
      <c r="W10" s="43"/>
      <c r="X10" s="43"/>
      <c r="Y10" s="19"/>
      <c r="Z10" s="13"/>
      <c r="AA10" s="13"/>
      <c r="AB10" s="43"/>
      <c r="AC10" s="48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V10" s="20" t="s">
        <v>27</v>
      </c>
      <c r="BF10" s="4" t="s">
        <v>89</v>
      </c>
      <c r="BG10" s="4"/>
      <c r="BH10" s="288"/>
      <c r="BI10" s="288"/>
      <c r="BJ10" s="288"/>
      <c r="BK10" s="98" t="s">
        <v>36</v>
      </c>
      <c r="BL10" s="98"/>
      <c r="BM10" s="288"/>
      <c r="BN10" s="288"/>
      <c r="BO10" s="98" t="s">
        <v>49</v>
      </c>
      <c r="BP10" s="98"/>
      <c r="BQ10" s="98"/>
      <c r="BR10" s="288"/>
      <c r="BS10" s="288"/>
      <c r="BT10" s="288"/>
      <c r="BU10" s="98" t="s">
        <v>36</v>
      </c>
      <c r="BV10" s="98"/>
      <c r="BW10" s="288"/>
      <c r="BX10" s="288"/>
      <c r="BY10" s="115" t="s">
        <v>50</v>
      </c>
      <c r="BZ10" s="115"/>
      <c r="CA10" s="115"/>
      <c r="CB10" s="115"/>
      <c r="CC10" s="115"/>
      <c r="CD10" s="4"/>
      <c r="CE10" s="6"/>
      <c r="CF10" s="6"/>
      <c r="CG10" s="4"/>
      <c r="CH10" s="4"/>
      <c r="CI10" s="4"/>
      <c r="CJ10" s="4"/>
      <c r="CK10" s="4"/>
    </row>
    <row r="11" spans="1:106" ht="15" customHeight="1">
      <c r="A11" s="94"/>
      <c r="B11" s="95"/>
      <c r="C11" s="95"/>
      <c r="D11" s="95"/>
      <c r="E11" s="95"/>
      <c r="F11" s="95"/>
      <c r="G11" s="95"/>
      <c r="H11" s="95"/>
      <c r="I11" s="95"/>
      <c r="J11" s="96"/>
      <c r="K11" s="294" t="s">
        <v>70</v>
      </c>
      <c r="L11" s="295"/>
      <c r="M11" s="295"/>
      <c r="N11" s="295"/>
      <c r="O11" s="295"/>
      <c r="P11" s="295"/>
      <c r="Q11" s="295"/>
      <c r="R11" s="295"/>
      <c r="S11" s="326">
        <v>0</v>
      </c>
      <c r="T11" s="326"/>
      <c r="U11" s="292" t="s">
        <v>71</v>
      </c>
      <c r="V11" s="292"/>
      <c r="W11" s="292"/>
      <c r="X11" s="292"/>
      <c r="Y11" s="292"/>
      <c r="Z11" s="292"/>
      <c r="AA11" s="292"/>
      <c r="AB11" s="293"/>
      <c r="AC11" s="294" t="s">
        <v>70</v>
      </c>
      <c r="AD11" s="295"/>
      <c r="AE11" s="295"/>
      <c r="AF11" s="295"/>
      <c r="AG11" s="295"/>
      <c r="AH11" s="296"/>
      <c r="AI11" s="296"/>
      <c r="AJ11" s="292" t="s">
        <v>71</v>
      </c>
      <c r="AK11" s="292"/>
      <c r="AL11" s="293"/>
      <c r="AM11" s="294" t="s">
        <v>70</v>
      </c>
      <c r="AN11" s="295"/>
      <c r="AO11" s="295"/>
      <c r="AP11" s="295"/>
      <c r="AQ11" s="295"/>
      <c r="AR11" s="296"/>
      <c r="AS11" s="296"/>
      <c r="AT11" s="297" t="s">
        <v>71</v>
      </c>
      <c r="AU11" s="297"/>
      <c r="AV11" s="298"/>
      <c r="AW11" s="13"/>
      <c r="AX11" s="13"/>
      <c r="AY11" s="13"/>
      <c r="AZ11" s="13"/>
      <c r="BA11" s="13"/>
      <c r="BB11" s="13"/>
      <c r="BC11" s="13"/>
      <c r="BD11" s="13"/>
      <c r="BE11" s="13"/>
      <c r="BF11" s="116" t="s">
        <v>94</v>
      </c>
      <c r="BG11" s="117"/>
      <c r="BH11" s="117"/>
      <c r="BI11" s="117"/>
      <c r="BJ11" s="117"/>
      <c r="BK11" s="117"/>
      <c r="BL11" s="117"/>
      <c r="BM11" s="117"/>
      <c r="BN11" s="299"/>
      <c r="BO11" s="301" t="s">
        <v>72</v>
      </c>
      <c r="BP11" s="302"/>
      <c r="BQ11" s="302"/>
      <c r="BR11" s="302"/>
      <c r="BS11" s="302"/>
      <c r="BT11" s="302"/>
      <c r="BU11" s="302"/>
      <c r="BV11" s="302"/>
      <c r="BW11" s="302"/>
      <c r="BX11" s="302"/>
      <c r="BY11" s="302"/>
      <c r="BZ11" s="302"/>
      <c r="CA11" s="302"/>
      <c r="CB11" s="302"/>
      <c r="CC11" s="302"/>
      <c r="CD11" s="302"/>
      <c r="CE11" s="302"/>
      <c r="CF11" s="302"/>
      <c r="CG11" s="302"/>
      <c r="CH11" s="302"/>
      <c r="CI11" s="302"/>
      <c r="CJ11" s="302"/>
      <c r="CK11" s="302"/>
      <c r="CL11" s="302"/>
      <c r="CM11" s="302"/>
      <c r="CN11" s="302"/>
      <c r="CO11" s="302"/>
      <c r="CP11" s="302"/>
      <c r="CQ11" s="302"/>
      <c r="CR11" s="302"/>
    </row>
    <row r="12" spans="1:106" ht="15" customHeight="1">
      <c r="A12" s="97"/>
      <c r="B12" s="98"/>
      <c r="C12" s="98"/>
      <c r="D12" s="98"/>
      <c r="E12" s="98"/>
      <c r="F12" s="98"/>
      <c r="G12" s="98"/>
      <c r="H12" s="98"/>
      <c r="I12" s="98"/>
      <c r="J12" s="99"/>
      <c r="K12" s="328" t="s">
        <v>52</v>
      </c>
      <c r="L12" s="329"/>
      <c r="M12" s="329"/>
      <c r="N12" s="329"/>
      <c r="O12" s="329"/>
      <c r="P12" s="327" t="str">
        <f>IF(COUNTBLANK('計画（法人）'!BW27)=1,"",'計画（法人）'!BW27)</f>
        <v/>
      </c>
      <c r="Q12" s="327"/>
      <c r="R12" s="327"/>
      <c r="S12" s="330" t="s">
        <v>53</v>
      </c>
      <c r="T12" s="330"/>
      <c r="U12" s="327" t="str">
        <f>IF(COUNTBLANK('計画（法人）'!CA27)=1,"",'計画（法人）'!CA27)</f>
        <v/>
      </c>
      <c r="V12" s="327"/>
      <c r="W12" s="327"/>
      <c r="X12" s="331" t="s">
        <v>54</v>
      </c>
      <c r="Y12" s="331"/>
      <c r="Z12" s="331"/>
      <c r="AA12" s="331"/>
      <c r="AB12" s="332"/>
      <c r="AC12" s="49" t="s">
        <v>52</v>
      </c>
      <c r="AD12" s="327"/>
      <c r="AE12" s="327"/>
      <c r="AF12" s="327"/>
      <c r="AG12" s="303" t="s">
        <v>53</v>
      </c>
      <c r="AH12" s="303"/>
      <c r="AI12" s="327"/>
      <c r="AJ12" s="327"/>
      <c r="AK12" s="303" t="s">
        <v>54</v>
      </c>
      <c r="AL12" s="304"/>
      <c r="AM12" s="49" t="s">
        <v>52</v>
      </c>
      <c r="AN12" s="327"/>
      <c r="AO12" s="327"/>
      <c r="AP12" s="327"/>
      <c r="AQ12" s="303" t="s">
        <v>53</v>
      </c>
      <c r="AR12" s="303"/>
      <c r="AS12" s="327"/>
      <c r="AT12" s="327"/>
      <c r="AU12" s="303" t="s">
        <v>54</v>
      </c>
      <c r="AV12" s="304"/>
      <c r="AW12" s="13"/>
      <c r="AX12" s="13"/>
      <c r="AY12" s="13"/>
      <c r="AZ12" s="13"/>
      <c r="BA12" s="13"/>
      <c r="BB12" s="13"/>
      <c r="BC12" s="13"/>
      <c r="BD12" s="13"/>
      <c r="BE12" s="13"/>
      <c r="BF12" s="118"/>
      <c r="BG12" s="119"/>
      <c r="BH12" s="119"/>
      <c r="BI12" s="119"/>
      <c r="BJ12" s="119"/>
      <c r="BK12" s="119"/>
      <c r="BL12" s="119"/>
      <c r="BM12" s="119"/>
      <c r="BN12" s="300"/>
      <c r="BO12" s="301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2"/>
      <c r="CD12" s="302"/>
      <c r="CE12" s="302"/>
      <c r="CF12" s="302"/>
      <c r="CG12" s="302"/>
      <c r="CH12" s="302"/>
      <c r="CI12" s="302"/>
      <c r="CJ12" s="302"/>
      <c r="CK12" s="302"/>
      <c r="CL12" s="302"/>
      <c r="CM12" s="302"/>
      <c r="CN12" s="302"/>
      <c r="CO12" s="302"/>
      <c r="CP12" s="302"/>
      <c r="CQ12" s="302"/>
      <c r="CR12" s="302"/>
    </row>
    <row r="13" spans="1:106" ht="15" customHeight="1">
      <c r="A13" s="100"/>
      <c r="B13" s="101"/>
      <c r="C13" s="101"/>
      <c r="D13" s="101"/>
      <c r="E13" s="101"/>
      <c r="F13" s="101"/>
      <c r="G13" s="101"/>
      <c r="H13" s="101"/>
      <c r="I13" s="101"/>
      <c r="J13" s="102"/>
      <c r="K13" s="306" t="s">
        <v>73</v>
      </c>
      <c r="L13" s="307"/>
      <c r="M13" s="307"/>
      <c r="N13" s="307"/>
      <c r="O13" s="307"/>
      <c r="P13" s="308"/>
      <c r="Q13" s="309" t="s">
        <v>74</v>
      </c>
      <c r="R13" s="307"/>
      <c r="S13" s="307"/>
      <c r="T13" s="307"/>
      <c r="U13" s="307"/>
      <c r="V13" s="308"/>
      <c r="W13" s="309" t="s">
        <v>75</v>
      </c>
      <c r="X13" s="307"/>
      <c r="Y13" s="307"/>
      <c r="Z13" s="307"/>
      <c r="AA13" s="307"/>
      <c r="AB13" s="310"/>
      <c r="AC13" s="311" t="s">
        <v>22</v>
      </c>
      <c r="AD13" s="312"/>
      <c r="AE13" s="312"/>
      <c r="AF13" s="312"/>
      <c r="AG13" s="312"/>
      <c r="AH13" s="313"/>
      <c r="AI13" s="309" t="s">
        <v>24</v>
      </c>
      <c r="AJ13" s="308"/>
      <c r="AK13" s="309" t="s">
        <v>23</v>
      </c>
      <c r="AL13" s="310"/>
      <c r="AM13" s="311" t="s">
        <v>22</v>
      </c>
      <c r="AN13" s="312"/>
      <c r="AO13" s="312"/>
      <c r="AP13" s="312"/>
      <c r="AQ13" s="312"/>
      <c r="AR13" s="313"/>
      <c r="AS13" s="159" t="s">
        <v>24</v>
      </c>
      <c r="AT13" s="159"/>
      <c r="AU13" s="159" t="s">
        <v>23</v>
      </c>
      <c r="AV13" s="160"/>
      <c r="AW13" s="13"/>
      <c r="AX13" s="13"/>
      <c r="AY13" s="13"/>
      <c r="AZ13" s="13"/>
      <c r="BA13" s="13"/>
      <c r="BB13" s="13"/>
      <c r="BC13" s="13"/>
      <c r="BD13" s="13"/>
      <c r="BE13" s="13"/>
      <c r="BF13" s="50"/>
      <c r="BG13" s="51"/>
      <c r="BH13" s="145"/>
      <c r="BI13" s="145"/>
      <c r="BJ13" s="145"/>
      <c r="BK13" s="145"/>
      <c r="BL13" s="145"/>
      <c r="BM13" s="51"/>
      <c r="BN13" s="52"/>
      <c r="BO13" s="53"/>
      <c r="BP13" s="54"/>
      <c r="BQ13" s="147" t="s">
        <v>46</v>
      </c>
      <c r="BR13" s="148"/>
      <c r="BS13" s="305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1"/>
      <c r="CS13" s="13"/>
    </row>
    <row r="14" spans="1:106" ht="15" customHeight="1">
      <c r="A14" s="320" t="s">
        <v>10</v>
      </c>
      <c r="B14" s="205"/>
      <c r="C14" s="205"/>
      <c r="D14" s="205"/>
      <c r="E14" s="205"/>
      <c r="F14" s="205"/>
      <c r="G14" s="205"/>
      <c r="H14" s="205"/>
      <c r="I14" s="205"/>
      <c r="J14" s="321"/>
      <c r="K14" s="314" t="str">
        <f>IF(COUNTBLANK('計画（法人）'!BV29)=1,"",'計画（法人）'!BV29)</f>
        <v/>
      </c>
      <c r="L14" s="315"/>
      <c r="M14" s="315"/>
      <c r="N14" s="315"/>
      <c r="O14" s="315"/>
      <c r="P14" s="316"/>
      <c r="Q14" s="322"/>
      <c r="R14" s="315"/>
      <c r="S14" s="315"/>
      <c r="T14" s="315"/>
      <c r="U14" s="315"/>
      <c r="V14" s="316"/>
      <c r="W14" s="323" t="str">
        <f>IF(OR(COUNTBLANK(Q14)=1,COUNTBLANK(K14)=1),"－",IF(OR(Q14&lt;0,K14&lt;0),"－",IFERROR(Q14/K14,"－")))</f>
        <v>－</v>
      </c>
      <c r="X14" s="324"/>
      <c r="Y14" s="324"/>
      <c r="Z14" s="324"/>
      <c r="AA14" s="324"/>
      <c r="AB14" s="325"/>
      <c r="AC14" s="314"/>
      <c r="AD14" s="315"/>
      <c r="AE14" s="315"/>
      <c r="AF14" s="315"/>
      <c r="AG14" s="315"/>
      <c r="AH14" s="316"/>
      <c r="AI14" s="169" t="s">
        <v>25</v>
      </c>
      <c r="AJ14" s="319"/>
      <c r="AK14" s="174" t="str">
        <f>IF(OR(COUNTBLANK(AC14)=1,COUNTBLANK(Q14)=1),"－",IF(OR(AC14&lt;0,Q14&lt;0),"－",IFERROR(AC14/Q14,"－")))</f>
        <v>－</v>
      </c>
      <c r="AL14" s="175"/>
      <c r="AM14" s="314"/>
      <c r="AN14" s="315"/>
      <c r="AO14" s="315"/>
      <c r="AP14" s="315"/>
      <c r="AQ14" s="315"/>
      <c r="AR14" s="316"/>
      <c r="AS14" s="173" t="s">
        <v>26</v>
      </c>
      <c r="AT14" s="173"/>
      <c r="AU14" s="266" t="str">
        <f>IF(OR(COUNTBLANK(AM14)=1,COUNTBLANK(AC14)=1),"－",IF(OR(AM14&lt;0,AC14&lt;0),"－",IFERROR(AM14/AC14,"－")))</f>
        <v>－</v>
      </c>
      <c r="AV14" s="345"/>
      <c r="AW14" s="13"/>
      <c r="AX14" s="13"/>
      <c r="AY14" s="13"/>
      <c r="AZ14" s="13"/>
      <c r="BA14" s="13"/>
      <c r="BB14" s="13"/>
      <c r="BC14" s="13"/>
      <c r="BD14" s="13"/>
      <c r="BE14" s="13"/>
      <c r="BF14" s="55"/>
      <c r="BG14" s="56"/>
      <c r="BH14" s="146"/>
      <c r="BI14" s="146"/>
      <c r="BJ14" s="146"/>
      <c r="BK14" s="146"/>
      <c r="BL14" s="146"/>
      <c r="BM14" s="317" t="s">
        <v>59</v>
      </c>
      <c r="BN14" s="318"/>
      <c r="BO14" s="53"/>
      <c r="BP14" s="54"/>
      <c r="BQ14" s="149"/>
      <c r="BR14" s="150"/>
      <c r="BS14" s="10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7"/>
      <c r="CS14" s="13"/>
    </row>
    <row r="15" spans="1:106" ht="15" customHeight="1">
      <c r="A15" s="342" t="s">
        <v>11</v>
      </c>
      <c r="B15" s="343"/>
      <c r="C15" s="343"/>
      <c r="D15" s="343"/>
      <c r="E15" s="343"/>
      <c r="F15" s="343"/>
      <c r="G15" s="343"/>
      <c r="H15" s="343"/>
      <c r="I15" s="343"/>
      <c r="J15" s="344"/>
      <c r="K15" s="333" t="str">
        <f>IF(COUNTBLANK('計画（法人）'!BV30)=1,"",'計画（法人）'!BV30)</f>
        <v/>
      </c>
      <c r="L15" s="334"/>
      <c r="M15" s="334"/>
      <c r="N15" s="334"/>
      <c r="O15" s="334"/>
      <c r="P15" s="335"/>
      <c r="Q15" s="338"/>
      <c r="R15" s="334"/>
      <c r="S15" s="334"/>
      <c r="T15" s="334"/>
      <c r="U15" s="334"/>
      <c r="V15" s="335"/>
      <c r="W15" s="339" t="str">
        <f t="shared" ref="W15:W35" si="0">IF(OR(COUNTBLANK(Q15)=1,COUNTBLANK(K15)=1),"－",IF(OR(Q15&lt;0,K15&lt;0),"－",IFERROR(Q15/K15,"－")))</f>
        <v>－</v>
      </c>
      <c r="X15" s="340"/>
      <c r="Y15" s="340"/>
      <c r="Z15" s="340"/>
      <c r="AA15" s="340"/>
      <c r="AB15" s="341"/>
      <c r="AC15" s="333"/>
      <c r="AD15" s="334"/>
      <c r="AE15" s="334"/>
      <c r="AF15" s="334"/>
      <c r="AG15" s="334"/>
      <c r="AH15" s="335"/>
      <c r="AI15" s="174" t="str">
        <f>IF(COUNTBLANK(AC15)=1,"－",IF(AC15&lt;0,"－",IFERROR(AC15/$AC$14,"－")))</f>
        <v>－</v>
      </c>
      <c r="AJ15" s="189"/>
      <c r="AK15" s="174" t="str">
        <f t="shared" ref="AK15:AK37" si="1">IF(OR(COUNTBLANK(AC15)=1,COUNTBLANK(Q15)=1),"－",IF(OR(AC15&lt;0,Q15&lt;0),"－",IFERROR(AC15/Q15,"－")))</f>
        <v>－</v>
      </c>
      <c r="AL15" s="175"/>
      <c r="AM15" s="333"/>
      <c r="AN15" s="334"/>
      <c r="AO15" s="334"/>
      <c r="AP15" s="334"/>
      <c r="AQ15" s="334"/>
      <c r="AR15" s="335"/>
      <c r="AS15" s="186" t="str">
        <f>IF(COUNTBLANK(AM15)=1,"－",IF(AM15&lt;0,"－",IFERROR(AM15/$AM$14,"－")))</f>
        <v>－</v>
      </c>
      <c r="AT15" s="186"/>
      <c r="AU15" s="189" t="str">
        <f t="shared" ref="AU15:AU35" si="2">IF(OR(COUNTBLANK(AM15)=1,COUNTBLANK(AC15)=1),"－",IF(OR(AM15&lt;0,AC15&lt;0),"－",IFERROR(AM15/AC15,"－")))</f>
        <v>－</v>
      </c>
      <c r="AV15" s="336"/>
      <c r="AW15" s="13"/>
      <c r="AX15" s="13"/>
      <c r="AY15" s="13"/>
      <c r="AZ15" s="13"/>
      <c r="BA15" s="13"/>
      <c r="BB15" s="13"/>
      <c r="BC15" s="13"/>
      <c r="BD15" s="13"/>
      <c r="BE15" s="13"/>
      <c r="BF15" s="68"/>
      <c r="BG15" s="68"/>
      <c r="BH15" s="69"/>
      <c r="BI15" s="69"/>
      <c r="BJ15" s="69"/>
      <c r="BK15" s="69"/>
      <c r="BL15" s="69"/>
      <c r="BM15" s="70"/>
      <c r="BN15" s="71"/>
      <c r="BO15" s="72"/>
      <c r="BP15" s="68"/>
      <c r="BQ15" s="73"/>
      <c r="BR15" s="73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5"/>
    </row>
    <row r="16" spans="1:106" ht="15" customHeight="1">
      <c r="A16" s="57"/>
      <c r="B16" s="216" t="s">
        <v>9</v>
      </c>
      <c r="C16" s="217"/>
      <c r="D16" s="217"/>
      <c r="E16" s="217"/>
      <c r="F16" s="217"/>
      <c r="G16" s="217"/>
      <c r="H16" s="217"/>
      <c r="I16" s="217"/>
      <c r="J16" s="337"/>
      <c r="K16" s="333" t="str">
        <f>IF(COUNTBLANK('計画（法人）'!BV31)=1,"",'計画（法人）'!BV31)</f>
        <v/>
      </c>
      <c r="L16" s="334"/>
      <c r="M16" s="334"/>
      <c r="N16" s="334"/>
      <c r="O16" s="334"/>
      <c r="P16" s="335"/>
      <c r="Q16" s="338"/>
      <c r="R16" s="334"/>
      <c r="S16" s="334"/>
      <c r="T16" s="334"/>
      <c r="U16" s="334"/>
      <c r="V16" s="335"/>
      <c r="W16" s="339" t="str">
        <f t="shared" si="0"/>
        <v>－</v>
      </c>
      <c r="X16" s="340"/>
      <c r="Y16" s="340"/>
      <c r="Z16" s="340"/>
      <c r="AA16" s="340"/>
      <c r="AB16" s="341"/>
      <c r="AC16" s="333"/>
      <c r="AD16" s="334"/>
      <c r="AE16" s="334"/>
      <c r="AF16" s="334"/>
      <c r="AG16" s="334"/>
      <c r="AH16" s="335"/>
      <c r="AI16" s="174" t="str">
        <f t="shared" ref="AI16:AI35" si="3">IF(COUNTBLANK(AC16)=1,"－",IF(AC16&lt;0,"－",IFERROR(AC16/$AC$14,"－")))</f>
        <v>－</v>
      </c>
      <c r="AJ16" s="189"/>
      <c r="AK16" s="174" t="str">
        <f t="shared" si="1"/>
        <v>－</v>
      </c>
      <c r="AL16" s="175"/>
      <c r="AM16" s="333"/>
      <c r="AN16" s="334"/>
      <c r="AO16" s="334"/>
      <c r="AP16" s="334"/>
      <c r="AQ16" s="334"/>
      <c r="AR16" s="335"/>
      <c r="AS16" s="186" t="str">
        <f t="shared" ref="AS16:AS34" si="4">IF(COUNTBLANK(AM16)=1,"－",IF(AM16&lt;0,"－",IFERROR(AM16/$AM$14,"－")))</f>
        <v>－</v>
      </c>
      <c r="AT16" s="186"/>
      <c r="AU16" s="189" t="str">
        <f t="shared" si="2"/>
        <v>－</v>
      </c>
      <c r="AV16" s="336"/>
      <c r="AW16" s="13"/>
      <c r="AX16" s="13"/>
      <c r="AY16" s="13"/>
      <c r="AZ16" s="13"/>
      <c r="BA16" s="13"/>
      <c r="BB16" s="13"/>
      <c r="BC16" s="13"/>
      <c r="BD16" s="13"/>
      <c r="BE16" s="13"/>
      <c r="BF16" s="33" t="s">
        <v>60</v>
      </c>
      <c r="BG16" s="33"/>
      <c r="BH16" s="33"/>
      <c r="BI16" s="33"/>
      <c r="BJ16" s="187" t="str">
        <f>IF(COUNTBLANK('計画（法人）'!AB31)=1,"",'計画（法人）'!AB31)</f>
        <v/>
      </c>
      <c r="BK16" s="187"/>
      <c r="BL16" s="187"/>
      <c r="BM16" s="187"/>
      <c r="BN16" s="188" t="s">
        <v>36</v>
      </c>
      <c r="BO16" s="188"/>
      <c r="BP16" s="187" t="str">
        <f>IF(COUNTBLANK('計画（法人）'!AH31)=1,"",'計画（法人）'!AH31)</f>
        <v/>
      </c>
      <c r="BQ16" s="187"/>
      <c r="BR16" s="188" t="s">
        <v>37</v>
      </c>
      <c r="BS16" s="188"/>
      <c r="BT16" s="425" t="s">
        <v>90</v>
      </c>
      <c r="BU16" s="425"/>
      <c r="BV16" s="425"/>
      <c r="BW16" s="425"/>
      <c r="BX16" s="425"/>
      <c r="BY16" s="425"/>
      <c r="BZ16" s="425"/>
      <c r="CA16" s="425"/>
      <c r="CB16" s="425"/>
      <c r="CC16" s="425"/>
      <c r="CD16" s="425"/>
      <c r="CE16" s="425"/>
      <c r="CF16" s="425"/>
      <c r="CG16" s="425"/>
      <c r="CH16" s="425"/>
      <c r="CI16" s="425"/>
      <c r="CK16" s="13"/>
      <c r="CO16" s="58"/>
      <c r="CR16" s="20" t="s">
        <v>27</v>
      </c>
    </row>
    <row r="17" spans="1:97" ht="15" customHeight="1">
      <c r="A17" s="57"/>
      <c r="B17" s="216" t="s">
        <v>12</v>
      </c>
      <c r="C17" s="217"/>
      <c r="D17" s="217"/>
      <c r="E17" s="217"/>
      <c r="F17" s="217"/>
      <c r="G17" s="217"/>
      <c r="H17" s="217"/>
      <c r="I17" s="217"/>
      <c r="J17" s="337"/>
      <c r="K17" s="333" t="str">
        <f>IF(COUNTBLANK('計画（法人）'!BV32)=1,"",'計画（法人）'!BV32)</f>
        <v/>
      </c>
      <c r="L17" s="334"/>
      <c r="M17" s="334"/>
      <c r="N17" s="334"/>
      <c r="O17" s="334"/>
      <c r="P17" s="335"/>
      <c r="Q17" s="338"/>
      <c r="R17" s="334"/>
      <c r="S17" s="334"/>
      <c r="T17" s="334"/>
      <c r="U17" s="334"/>
      <c r="V17" s="335"/>
      <c r="W17" s="339" t="str">
        <f t="shared" si="0"/>
        <v>－</v>
      </c>
      <c r="X17" s="340"/>
      <c r="Y17" s="340"/>
      <c r="Z17" s="340"/>
      <c r="AA17" s="340"/>
      <c r="AB17" s="341"/>
      <c r="AC17" s="333"/>
      <c r="AD17" s="334"/>
      <c r="AE17" s="334"/>
      <c r="AF17" s="334"/>
      <c r="AG17" s="334"/>
      <c r="AH17" s="335"/>
      <c r="AI17" s="174" t="str">
        <f t="shared" si="3"/>
        <v>－</v>
      </c>
      <c r="AJ17" s="189"/>
      <c r="AK17" s="174" t="str">
        <f t="shared" si="1"/>
        <v>－</v>
      </c>
      <c r="AL17" s="175"/>
      <c r="AM17" s="333"/>
      <c r="AN17" s="334"/>
      <c r="AO17" s="334"/>
      <c r="AP17" s="334"/>
      <c r="AQ17" s="334"/>
      <c r="AR17" s="335"/>
      <c r="AS17" s="186" t="str">
        <f t="shared" si="4"/>
        <v>－</v>
      </c>
      <c r="AT17" s="186"/>
      <c r="AU17" s="189" t="str">
        <f t="shared" si="2"/>
        <v>－</v>
      </c>
      <c r="AV17" s="336"/>
      <c r="AW17" s="13"/>
      <c r="AX17" s="13"/>
      <c r="AY17" s="13"/>
      <c r="AZ17" s="13"/>
      <c r="BA17" s="13"/>
      <c r="BB17" s="13"/>
      <c r="BC17" s="13"/>
      <c r="BD17" s="13"/>
      <c r="BE17" s="13"/>
      <c r="BF17" s="110" t="s">
        <v>32</v>
      </c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90"/>
      <c r="BT17" s="191" t="s">
        <v>87</v>
      </c>
      <c r="BU17" s="192"/>
      <c r="BV17" s="192"/>
      <c r="BW17" s="192"/>
      <c r="BX17" s="192"/>
      <c r="BY17" s="193"/>
      <c r="BZ17" s="195" t="s">
        <v>99</v>
      </c>
      <c r="CA17" s="196"/>
      <c r="CB17" s="196"/>
      <c r="CC17" s="196"/>
      <c r="CD17" s="196"/>
      <c r="CE17" s="197"/>
      <c r="CF17" s="426" t="s">
        <v>100</v>
      </c>
      <c r="CG17" s="192"/>
      <c r="CH17" s="192"/>
      <c r="CI17" s="192"/>
      <c r="CJ17" s="192"/>
      <c r="CK17" s="192"/>
      <c r="CL17" s="193"/>
      <c r="CM17" s="194" t="s">
        <v>88</v>
      </c>
      <c r="CN17" s="111"/>
      <c r="CO17" s="111"/>
      <c r="CP17" s="111"/>
      <c r="CQ17" s="111"/>
      <c r="CR17" s="112"/>
      <c r="CS17" s="13"/>
    </row>
    <row r="18" spans="1:97" ht="15" customHeight="1">
      <c r="A18" s="57"/>
      <c r="B18" s="216" t="s">
        <v>13</v>
      </c>
      <c r="C18" s="217"/>
      <c r="D18" s="217"/>
      <c r="E18" s="217"/>
      <c r="F18" s="217"/>
      <c r="G18" s="217"/>
      <c r="H18" s="217"/>
      <c r="I18" s="217"/>
      <c r="J18" s="337"/>
      <c r="K18" s="333" t="str">
        <f>IF(COUNTBLANK('計画（法人）'!BV33)=1,"",'計画（法人）'!BV33)</f>
        <v/>
      </c>
      <c r="L18" s="334"/>
      <c r="M18" s="334"/>
      <c r="N18" s="334"/>
      <c r="O18" s="334"/>
      <c r="P18" s="335"/>
      <c r="Q18" s="338"/>
      <c r="R18" s="334"/>
      <c r="S18" s="334"/>
      <c r="T18" s="334"/>
      <c r="U18" s="334"/>
      <c r="V18" s="335"/>
      <c r="W18" s="339" t="str">
        <f t="shared" si="0"/>
        <v>－</v>
      </c>
      <c r="X18" s="340"/>
      <c r="Y18" s="340"/>
      <c r="Z18" s="340"/>
      <c r="AA18" s="340"/>
      <c r="AB18" s="341"/>
      <c r="AC18" s="333"/>
      <c r="AD18" s="334"/>
      <c r="AE18" s="334"/>
      <c r="AF18" s="334"/>
      <c r="AG18" s="334"/>
      <c r="AH18" s="335"/>
      <c r="AI18" s="174" t="str">
        <f t="shared" si="3"/>
        <v>－</v>
      </c>
      <c r="AJ18" s="189"/>
      <c r="AK18" s="174" t="str">
        <f t="shared" si="1"/>
        <v>－</v>
      </c>
      <c r="AL18" s="175"/>
      <c r="AM18" s="333"/>
      <c r="AN18" s="334"/>
      <c r="AO18" s="334"/>
      <c r="AP18" s="334"/>
      <c r="AQ18" s="334"/>
      <c r="AR18" s="335"/>
      <c r="AS18" s="186" t="str">
        <f t="shared" si="4"/>
        <v>－</v>
      </c>
      <c r="AT18" s="186"/>
      <c r="AU18" s="189" t="str">
        <f t="shared" si="2"/>
        <v>－</v>
      </c>
      <c r="AV18" s="336"/>
      <c r="AW18" s="13"/>
      <c r="AX18" s="13"/>
      <c r="AY18" s="13"/>
      <c r="AZ18" s="13"/>
      <c r="BA18" s="13"/>
      <c r="BB18" s="13"/>
      <c r="BC18" s="13"/>
      <c r="BD18" s="13"/>
      <c r="BE18" s="13"/>
      <c r="BF18" s="198" t="str">
        <f>IF(COUNTBLANK('計画（法人）'!X33)=1,"",'計画（法人）'!X33)</f>
        <v/>
      </c>
      <c r="BG18" s="199"/>
      <c r="BH18" s="199"/>
      <c r="BI18" s="199"/>
      <c r="BJ18" s="199"/>
      <c r="BK18" s="199"/>
      <c r="BL18" s="199"/>
      <c r="BM18" s="199"/>
      <c r="BN18" s="204" t="s">
        <v>34</v>
      </c>
      <c r="BO18" s="205"/>
      <c r="BP18" s="205"/>
      <c r="BQ18" s="205"/>
      <c r="BR18" s="205"/>
      <c r="BS18" s="206"/>
      <c r="BT18" s="354" t="str">
        <f>IF(COUNTBLANK('計画（法人）'!AR33)=1,"",'計画（法人）'!AR33)</f>
        <v/>
      </c>
      <c r="BU18" s="355"/>
      <c r="BV18" s="355"/>
      <c r="BW18" s="355"/>
      <c r="BX18" s="355"/>
      <c r="BY18" s="356"/>
      <c r="BZ18" s="213" t="str">
        <f>IF(OR(COUNTBLANK(BT18)=1,COUNTBLANK($BH$13)=1),"",IF(AND($BH$13*BT18&lt;1,$BH$13*BT18&gt;0),1,ROUND($BH$13*BT18,0)))</f>
        <v/>
      </c>
      <c r="CA18" s="214"/>
      <c r="CB18" s="214"/>
      <c r="CC18" s="214"/>
      <c r="CD18" s="214"/>
      <c r="CE18" s="215"/>
      <c r="CF18" s="416"/>
      <c r="CG18" s="417"/>
      <c r="CH18" s="417"/>
      <c r="CI18" s="417"/>
      <c r="CJ18" s="417"/>
      <c r="CK18" s="417"/>
      <c r="CL18" s="418"/>
      <c r="CM18" s="410" t="str">
        <f t="shared" ref="CM18:CM32" si="5">IFERROR(IF(COUNTBLANK(CF18)=1,"",CF18/$CF$33),"")</f>
        <v/>
      </c>
      <c r="CN18" s="411"/>
      <c r="CO18" s="411"/>
      <c r="CP18" s="411"/>
      <c r="CQ18" s="411"/>
      <c r="CR18" s="412"/>
      <c r="CS18" s="13"/>
    </row>
    <row r="19" spans="1:97" ht="15" customHeight="1">
      <c r="A19" s="59"/>
      <c r="B19" s="216" t="s">
        <v>55</v>
      </c>
      <c r="C19" s="217"/>
      <c r="D19" s="217"/>
      <c r="E19" s="217"/>
      <c r="F19" s="217"/>
      <c r="G19" s="217"/>
      <c r="H19" s="217"/>
      <c r="I19" s="217"/>
      <c r="J19" s="337"/>
      <c r="K19" s="333" t="str">
        <f>IF(COUNTBLANK('計画（法人）'!BV34)=1,"",'計画（法人）'!BV34)</f>
        <v/>
      </c>
      <c r="L19" s="334"/>
      <c r="M19" s="334"/>
      <c r="N19" s="334"/>
      <c r="O19" s="334"/>
      <c r="P19" s="335"/>
      <c r="Q19" s="338"/>
      <c r="R19" s="334"/>
      <c r="S19" s="334"/>
      <c r="T19" s="334"/>
      <c r="U19" s="334"/>
      <c r="V19" s="335"/>
      <c r="W19" s="357" t="str">
        <f t="shared" si="0"/>
        <v>－</v>
      </c>
      <c r="X19" s="358"/>
      <c r="Y19" s="358"/>
      <c r="Z19" s="358"/>
      <c r="AA19" s="358"/>
      <c r="AB19" s="359"/>
      <c r="AC19" s="333"/>
      <c r="AD19" s="334"/>
      <c r="AE19" s="334"/>
      <c r="AF19" s="334"/>
      <c r="AG19" s="334"/>
      <c r="AH19" s="335"/>
      <c r="AI19" s="174" t="str">
        <f t="shared" si="3"/>
        <v>－</v>
      </c>
      <c r="AJ19" s="189"/>
      <c r="AK19" s="174" t="str">
        <f>IF(OR(COUNTBLANK(AC19)=1,COUNTBLANK(Q19)=1),"－",IF(OR(AC19&lt;0,Q19&lt;0),"－",IFERROR(AC19/Q19,"－")))</f>
        <v>－</v>
      </c>
      <c r="AL19" s="175"/>
      <c r="AM19" s="333"/>
      <c r="AN19" s="334"/>
      <c r="AO19" s="334"/>
      <c r="AP19" s="334"/>
      <c r="AQ19" s="334"/>
      <c r="AR19" s="335"/>
      <c r="AS19" s="174" t="str">
        <f t="shared" si="4"/>
        <v>－</v>
      </c>
      <c r="AT19" s="189"/>
      <c r="AU19" s="189" t="str">
        <f t="shared" si="2"/>
        <v>－</v>
      </c>
      <c r="AV19" s="336"/>
      <c r="AW19" s="13"/>
      <c r="AX19" s="13"/>
      <c r="AY19" s="13"/>
      <c r="AZ19" s="13"/>
      <c r="BA19" s="13"/>
      <c r="BB19" s="13"/>
      <c r="BC19" s="13"/>
      <c r="BD19" s="13"/>
      <c r="BE19" s="13"/>
      <c r="BF19" s="200"/>
      <c r="BG19" s="201"/>
      <c r="BH19" s="201"/>
      <c r="BI19" s="201"/>
      <c r="BJ19" s="201"/>
      <c r="BK19" s="201"/>
      <c r="BL19" s="201"/>
      <c r="BM19" s="201"/>
      <c r="BN19" s="216" t="s">
        <v>45</v>
      </c>
      <c r="BO19" s="217"/>
      <c r="BP19" s="217"/>
      <c r="BQ19" s="217"/>
      <c r="BR19" s="217"/>
      <c r="BS19" s="218"/>
      <c r="BT19" s="349" t="str">
        <f>IF(COUNTBLANK('計画（法人）'!AR34)=1,"",'計画（法人）'!AR34)</f>
        <v/>
      </c>
      <c r="BU19" s="350"/>
      <c r="BV19" s="350"/>
      <c r="BW19" s="350"/>
      <c r="BX19" s="350"/>
      <c r="BY19" s="351"/>
      <c r="BZ19" s="213" t="str">
        <f t="shared" ref="BZ19:BZ31" si="6">IF(OR(COUNTBLANK(BT19)=1,COUNTBLANK($BH$13)=1),"",IF(AND($BH$13*BT19&lt;1,$BH$13*BT19&gt;0),1,ROUND($BH$13*BT19,0)))</f>
        <v/>
      </c>
      <c r="CA19" s="214"/>
      <c r="CB19" s="214"/>
      <c r="CC19" s="214"/>
      <c r="CD19" s="214"/>
      <c r="CE19" s="215"/>
      <c r="CF19" s="419"/>
      <c r="CG19" s="420"/>
      <c r="CH19" s="420"/>
      <c r="CI19" s="420"/>
      <c r="CJ19" s="420"/>
      <c r="CK19" s="420"/>
      <c r="CL19" s="421"/>
      <c r="CM19" s="413" t="str">
        <f t="shared" si="5"/>
        <v/>
      </c>
      <c r="CN19" s="414"/>
      <c r="CO19" s="414"/>
      <c r="CP19" s="414"/>
      <c r="CQ19" s="414"/>
      <c r="CR19" s="415"/>
      <c r="CS19" s="13"/>
    </row>
    <row r="20" spans="1:97" ht="15" customHeight="1">
      <c r="A20" s="352" t="s">
        <v>14</v>
      </c>
      <c r="B20" s="217"/>
      <c r="C20" s="217"/>
      <c r="D20" s="217"/>
      <c r="E20" s="217"/>
      <c r="F20" s="217"/>
      <c r="G20" s="217"/>
      <c r="H20" s="217"/>
      <c r="I20" s="217"/>
      <c r="J20" s="337"/>
      <c r="K20" s="333" t="str">
        <f>IF(COUNTBLANK('計画（法人）'!BV35)=1,"",'計画（法人）'!BV35)</f>
        <v/>
      </c>
      <c r="L20" s="334"/>
      <c r="M20" s="334"/>
      <c r="N20" s="334"/>
      <c r="O20" s="334"/>
      <c r="P20" s="335"/>
      <c r="Q20" s="353" t="str">
        <f>IF(AND(COUNTBLANK(Q14)=1,COUNTBLANK(Q15)=1),"",SUM(Q14,-Q15))</f>
        <v/>
      </c>
      <c r="R20" s="347"/>
      <c r="S20" s="347"/>
      <c r="T20" s="347"/>
      <c r="U20" s="347"/>
      <c r="V20" s="348"/>
      <c r="W20" s="339" t="str">
        <f t="shared" si="0"/>
        <v>－</v>
      </c>
      <c r="X20" s="340"/>
      <c r="Y20" s="340"/>
      <c r="Z20" s="340"/>
      <c r="AA20" s="340"/>
      <c r="AB20" s="341"/>
      <c r="AC20" s="353" t="str">
        <f>IF(AND(COUNTBLANK(AC14)=1,COUNTBLANK(AC15)=1),"",SUM(AC14,-AC15))</f>
        <v/>
      </c>
      <c r="AD20" s="347"/>
      <c r="AE20" s="347"/>
      <c r="AF20" s="347"/>
      <c r="AG20" s="347"/>
      <c r="AH20" s="348"/>
      <c r="AI20" s="174" t="str">
        <f>IF(COUNTBLANK(AC20)=1,"－",IF(AC20&lt;0,"－",IFERROR(AC20/$AC$14,"－")))</f>
        <v>－</v>
      </c>
      <c r="AJ20" s="189"/>
      <c r="AK20" s="174" t="str">
        <f t="shared" si="1"/>
        <v>－</v>
      </c>
      <c r="AL20" s="175"/>
      <c r="AM20" s="346" t="str">
        <f>IF(AND(COUNTBLANK(AM14)=1,COUNTBLANK(AM15)=1),"",SUM(AM14,-AM15))</f>
        <v/>
      </c>
      <c r="AN20" s="347"/>
      <c r="AO20" s="347"/>
      <c r="AP20" s="347"/>
      <c r="AQ20" s="347"/>
      <c r="AR20" s="348"/>
      <c r="AS20" s="186" t="str">
        <f t="shared" si="4"/>
        <v>－</v>
      </c>
      <c r="AT20" s="186"/>
      <c r="AU20" s="189" t="str">
        <f t="shared" si="2"/>
        <v>－</v>
      </c>
      <c r="AV20" s="336"/>
      <c r="AW20" s="13"/>
      <c r="AX20" s="13"/>
      <c r="AY20" s="13"/>
      <c r="AZ20" s="13"/>
      <c r="BA20" s="13"/>
      <c r="BB20" s="13"/>
      <c r="BC20" s="13"/>
      <c r="BD20" s="13"/>
      <c r="BE20" s="13"/>
      <c r="BF20" s="202"/>
      <c r="BG20" s="203"/>
      <c r="BH20" s="203"/>
      <c r="BI20" s="203"/>
      <c r="BJ20" s="203"/>
      <c r="BK20" s="203"/>
      <c r="BL20" s="203"/>
      <c r="BM20" s="203"/>
      <c r="BN20" s="225" t="s">
        <v>35</v>
      </c>
      <c r="BO20" s="226"/>
      <c r="BP20" s="226"/>
      <c r="BQ20" s="226"/>
      <c r="BR20" s="226"/>
      <c r="BS20" s="227"/>
      <c r="BT20" s="349" t="str">
        <f>IF(COUNTBLANK('計画（法人）'!AR35)=1,"",'計画（法人）'!AR35)</f>
        <v/>
      </c>
      <c r="BU20" s="350"/>
      <c r="BV20" s="350"/>
      <c r="BW20" s="350"/>
      <c r="BX20" s="350"/>
      <c r="BY20" s="351"/>
      <c r="BZ20" s="234" t="str">
        <f>IF(AND(COUNTBLANK(BZ18)=1,COUNTBLANK(BZ19)=1),"",SUM(BZ18+BZ19))</f>
        <v/>
      </c>
      <c r="CA20" s="235"/>
      <c r="CB20" s="235"/>
      <c r="CC20" s="235"/>
      <c r="CD20" s="235"/>
      <c r="CE20" s="236"/>
      <c r="CF20" s="399" t="str">
        <f>IF(AND(COUNTBLANK(CF18)=1,COUNTBLANK(CF19)=1),"",SUM(CF18+CF19))</f>
        <v/>
      </c>
      <c r="CG20" s="400"/>
      <c r="CH20" s="400"/>
      <c r="CI20" s="400"/>
      <c r="CJ20" s="400"/>
      <c r="CK20" s="400"/>
      <c r="CL20" s="401"/>
      <c r="CM20" s="396" t="str">
        <f t="shared" si="5"/>
        <v/>
      </c>
      <c r="CN20" s="397"/>
      <c r="CO20" s="397"/>
      <c r="CP20" s="397"/>
      <c r="CQ20" s="397"/>
      <c r="CR20" s="398"/>
      <c r="CS20" s="13"/>
    </row>
    <row r="21" spans="1:97" ht="15" customHeight="1">
      <c r="A21" s="342" t="s">
        <v>15</v>
      </c>
      <c r="B21" s="343"/>
      <c r="C21" s="343"/>
      <c r="D21" s="343"/>
      <c r="E21" s="343"/>
      <c r="F21" s="343"/>
      <c r="G21" s="343"/>
      <c r="H21" s="343"/>
      <c r="I21" s="343"/>
      <c r="J21" s="344"/>
      <c r="K21" s="333" t="str">
        <f>IF(COUNTBLANK('計画（法人）'!BV36)=1,"",'計画（法人）'!BV36)</f>
        <v/>
      </c>
      <c r="L21" s="334"/>
      <c r="M21" s="334"/>
      <c r="N21" s="334"/>
      <c r="O21" s="334"/>
      <c r="P21" s="335"/>
      <c r="Q21" s="338"/>
      <c r="R21" s="334"/>
      <c r="S21" s="334"/>
      <c r="T21" s="334"/>
      <c r="U21" s="334"/>
      <c r="V21" s="335"/>
      <c r="W21" s="339" t="str">
        <f t="shared" si="0"/>
        <v>－</v>
      </c>
      <c r="X21" s="340"/>
      <c r="Y21" s="340"/>
      <c r="Z21" s="340"/>
      <c r="AA21" s="340"/>
      <c r="AB21" s="341"/>
      <c r="AC21" s="333"/>
      <c r="AD21" s="334"/>
      <c r="AE21" s="334"/>
      <c r="AF21" s="334"/>
      <c r="AG21" s="334"/>
      <c r="AH21" s="335"/>
      <c r="AI21" s="174" t="str">
        <f t="shared" si="3"/>
        <v>－</v>
      </c>
      <c r="AJ21" s="189"/>
      <c r="AK21" s="174" t="str">
        <f>IF(OR(COUNTBLANK(AC21)=1,COUNTBLANK(Q21)=1),"－",IF(OR(AC21&lt;0,Q21&lt;0),"－",IFERROR(AC21/Q21,"－")))</f>
        <v>－</v>
      </c>
      <c r="AL21" s="175"/>
      <c r="AM21" s="333"/>
      <c r="AN21" s="334"/>
      <c r="AO21" s="334"/>
      <c r="AP21" s="334"/>
      <c r="AQ21" s="334"/>
      <c r="AR21" s="335"/>
      <c r="AS21" s="186" t="str">
        <f t="shared" si="4"/>
        <v>－</v>
      </c>
      <c r="AT21" s="186"/>
      <c r="AU21" s="189" t="str">
        <f t="shared" si="2"/>
        <v>－</v>
      </c>
      <c r="AV21" s="336"/>
      <c r="AW21" s="13"/>
      <c r="AX21" s="13"/>
      <c r="AY21" s="13"/>
      <c r="AZ21" s="13"/>
      <c r="BA21" s="13"/>
      <c r="BB21" s="13"/>
      <c r="BC21" s="13"/>
      <c r="BD21" s="13"/>
      <c r="BE21" s="13"/>
      <c r="BF21" s="198" t="str">
        <f>IF(COUNTBLANK('計画（法人）'!X36)=1,"",'計画（法人）'!X36)</f>
        <v/>
      </c>
      <c r="BG21" s="199"/>
      <c r="BH21" s="199"/>
      <c r="BI21" s="199"/>
      <c r="BJ21" s="199"/>
      <c r="BK21" s="199"/>
      <c r="BL21" s="199"/>
      <c r="BM21" s="199"/>
      <c r="BN21" s="204" t="s">
        <v>34</v>
      </c>
      <c r="BO21" s="205"/>
      <c r="BP21" s="205"/>
      <c r="BQ21" s="205"/>
      <c r="BR21" s="205"/>
      <c r="BS21" s="206"/>
      <c r="BT21" s="354" t="str">
        <f>IF(COUNTBLANK('計画（法人）'!AR36)=1,"",'計画（法人）'!AR36)</f>
        <v/>
      </c>
      <c r="BU21" s="355"/>
      <c r="BV21" s="355"/>
      <c r="BW21" s="355"/>
      <c r="BX21" s="355"/>
      <c r="BY21" s="356"/>
      <c r="BZ21" s="213" t="str">
        <f t="shared" si="6"/>
        <v/>
      </c>
      <c r="CA21" s="214"/>
      <c r="CB21" s="214"/>
      <c r="CC21" s="214"/>
      <c r="CD21" s="214"/>
      <c r="CE21" s="215"/>
      <c r="CF21" s="416"/>
      <c r="CG21" s="417"/>
      <c r="CH21" s="417"/>
      <c r="CI21" s="417"/>
      <c r="CJ21" s="417"/>
      <c r="CK21" s="417"/>
      <c r="CL21" s="418"/>
      <c r="CM21" s="410" t="str">
        <f t="shared" si="5"/>
        <v/>
      </c>
      <c r="CN21" s="411"/>
      <c r="CO21" s="411"/>
      <c r="CP21" s="411"/>
      <c r="CQ21" s="411"/>
      <c r="CR21" s="412"/>
      <c r="CS21" s="13"/>
    </row>
    <row r="22" spans="1:97" ht="15" customHeight="1">
      <c r="A22" s="57"/>
      <c r="B22" s="216" t="s">
        <v>16</v>
      </c>
      <c r="C22" s="217"/>
      <c r="D22" s="217"/>
      <c r="E22" s="217"/>
      <c r="F22" s="217"/>
      <c r="G22" s="217"/>
      <c r="H22" s="217"/>
      <c r="I22" s="217"/>
      <c r="J22" s="337"/>
      <c r="K22" s="333" t="str">
        <f>IF(COUNTBLANK('計画（法人）'!BV37)=1,"",'計画（法人）'!BV37)</f>
        <v/>
      </c>
      <c r="L22" s="334"/>
      <c r="M22" s="334"/>
      <c r="N22" s="334"/>
      <c r="O22" s="334"/>
      <c r="P22" s="335"/>
      <c r="Q22" s="338"/>
      <c r="R22" s="334"/>
      <c r="S22" s="334"/>
      <c r="T22" s="334"/>
      <c r="U22" s="334"/>
      <c r="V22" s="335"/>
      <c r="W22" s="339" t="str">
        <f t="shared" si="0"/>
        <v>－</v>
      </c>
      <c r="X22" s="340"/>
      <c r="Y22" s="340"/>
      <c r="Z22" s="340"/>
      <c r="AA22" s="340"/>
      <c r="AB22" s="341"/>
      <c r="AC22" s="333"/>
      <c r="AD22" s="334"/>
      <c r="AE22" s="334"/>
      <c r="AF22" s="334"/>
      <c r="AG22" s="334"/>
      <c r="AH22" s="335"/>
      <c r="AI22" s="174" t="str">
        <f t="shared" si="3"/>
        <v>－</v>
      </c>
      <c r="AJ22" s="189"/>
      <c r="AK22" s="174" t="str">
        <f t="shared" si="1"/>
        <v>－</v>
      </c>
      <c r="AL22" s="175"/>
      <c r="AM22" s="333"/>
      <c r="AN22" s="334"/>
      <c r="AO22" s="334"/>
      <c r="AP22" s="334"/>
      <c r="AQ22" s="334"/>
      <c r="AR22" s="335"/>
      <c r="AS22" s="186" t="str">
        <f t="shared" si="4"/>
        <v>－</v>
      </c>
      <c r="AT22" s="186"/>
      <c r="AU22" s="189" t="str">
        <f t="shared" si="2"/>
        <v>－</v>
      </c>
      <c r="AV22" s="336"/>
      <c r="AW22" s="13"/>
      <c r="AX22" s="13"/>
      <c r="AY22" s="13"/>
      <c r="AZ22" s="13"/>
      <c r="BA22" s="13"/>
      <c r="BB22" s="13"/>
      <c r="BC22" s="13"/>
      <c r="BD22" s="13"/>
      <c r="BE22" s="13"/>
      <c r="BF22" s="200"/>
      <c r="BG22" s="201"/>
      <c r="BH22" s="201"/>
      <c r="BI22" s="201"/>
      <c r="BJ22" s="201"/>
      <c r="BK22" s="201"/>
      <c r="BL22" s="201"/>
      <c r="BM22" s="201"/>
      <c r="BN22" s="216" t="s">
        <v>45</v>
      </c>
      <c r="BO22" s="217"/>
      <c r="BP22" s="217"/>
      <c r="BQ22" s="217"/>
      <c r="BR22" s="217"/>
      <c r="BS22" s="218"/>
      <c r="BT22" s="349" t="str">
        <f>IF(COUNTBLANK('計画（法人）'!AR37)=1,"",'計画（法人）'!AR37)</f>
        <v/>
      </c>
      <c r="BU22" s="350"/>
      <c r="BV22" s="350"/>
      <c r="BW22" s="350"/>
      <c r="BX22" s="350"/>
      <c r="BY22" s="351"/>
      <c r="BZ22" s="213" t="str">
        <f t="shared" si="6"/>
        <v/>
      </c>
      <c r="CA22" s="214"/>
      <c r="CB22" s="214"/>
      <c r="CC22" s="214"/>
      <c r="CD22" s="214"/>
      <c r="CE22" s="215"/>
      <c r="CF22" s="419"/>
      <c r="CG22" s="420"/>
      <c r="CH22" s="420"/>
      <c r="CI22" s="420"/>
      <c r="CJ22" s="420"/>
      <c r="CK22" s="420"/>
      <c r="CL22" s="421"/>
      <c r="CM22" s="413" t="str">
        <f t="shared" si="5"/>
        <v/>
      </c>
      <c r="CN22" s="414"/>
      <c r="CO22" s="414"/>
      <c r="CP22" s="414"/>
      <c r="CQ22" s="414"/>
      <c r="CR22" s="415"/>
      <c r="CS22" s="13"/>
    </row>
    <row r="23" spans="1:97" ht="15" customHeight="1">
      <c r="A23" s="57"/>
      <c r="B23" s="216" t="s">
        <v>17</v>
      </c>
      <c r="C23" s="217"/>
      <c r="D23" s="217"/>
      <c r="E23" s="217"/>
      <c r="F23" s="217"/>
      <c r="G23" s="217"/>
      <c r="H23" s="217"/>
      <c r="I23" s="217"/>
      <c r="J23" s="337"/>
      <c r="K23" s="333" t="str">
        <f>IF(COUNTBLANK('計画（法人）'!BV38)=1,"",'計画（法人）'!BV38)</f>
        <v/>
      </c>
      <c r="L23" s="334"/>
      <c r="M23" s="334"/>
      <c r="N23" s="334"/>
      <c r="O23" s="334"/>
      <c r="P23" s="335"/>
      <c r="Q23" s="338"/>
      <c r="R23" s="334"/>
      <c r="S23" s="334"/>
      <c r="T23" s="334"/>
      <c r="U23" s="334"/>
      <c r="V23" s="335"/>
      <c r="W23" s="339" t="str">
        <f>IF(OR(COUNTBLANK(Q23)=1,COUNTBLANK(K23)=1),"－",IF(OR(Q23&lt;0,K23&lt;0),"－",IFERROR(Q23/K23,"－")))</f>
        <v>－</v>
      </c>
      <c r="X23" s="340"/>
      <c r="Y23" s="340"/>
      <c r="Z23" s="340"/>
      <c r="AA23" s="340"/>
      <c r="AB23" s="341"/>
      <c r="AC23" s="333"/>
      <c r="AD23" s="334"/>
      <c r="AE23" s="334"/>
      <c r="AF23" s="334"/>
      <c r="AG23" s="334"/>
      <c r="AH23" s="335"/>
      <c r="AI23" s="174" t="str">
        <f t="shared" si="3"/>
        <v>－</v>
      </c>
      <c r="AJ23" s="189"/>
      <c r="AK23" s="174" t="str">
        <f t="shared" si="1"/>
        <v>－</v>
      </c>
      <c r="AL23" s="175"/>
      <c r="AM23" s="333"/>
      <c r="AN23" s="334"/>
      <c r="AO23" s="334"/>
      <c r="AP23" s="334"/>
      <c r="AQ23" s="334"/>
      <c r="AR23" s="335"/>
      <c r="AS23" s="186" t="str">
        <f t="shared" si="4"/>
        <v>－</v>
      </c>
      <c r="AT23" s="186"/>
      <c r="AU23" s="189" t="str">
        <f t="shared" si="2"/>
        <v>－</v>
      </c>
      <c r="AV23" s="336"/>
      <c r="AW23" s="13"/>
      <c r="AX23" s="13"/>
      <c r="AY23" s="13"/>
      <c r="AZ23" s="13"/>
      <c r="BA23" s="13"/>
      <c r="BB23" s="13"/>
      <c r="BC23" s="13"/>
      <c r="BD23" s="13"/>
      <c r="BE23" s="13"/>
      <c r="BF23" s="202"/>
      <c r="BG23" s="203"/>
      <c r="BH23" s="203"/>
      <c r="BI23" s="203"/>
      <c r="BJ23" s="203"/>
      <c r="BK23" s="203"/>
      <c r="BL23" s="203"/>
      <c r="BM23" s="203"/>
      <c r="BN23" s="225" t="s">
        <v>35</v>
      </c>
      <c r="BO23" s="226"/>
      <c r="BP23" s="226"/>
      <c r="BQ23" s="226"/>
      <c r="BR23" s="226"/>
      <c r="BS23" s="227"/>
      <c r="BT23" s="349" t="str">
        <f>IF(COUNTBLANK('計画（法人）'!AR38)=1,"",'計画（法人）'!AR38)</f>
        <v/>
      </c>
      <c r="BU23" s="350"/>
      <c r="BV23" s="350"/>
      <c r="BW23" s="350"/>
      <c r="BX23" s="350"/>
      <c r="BY23" s="351"/>
      <c r="BZ23" s="234" t="str">
        <f>IF(AND(COUNTBLANK(BZ21)=1,COUNTBLANK(BZ22)=1),"",SUM(BZ21+BZ22))</f>
        <v/>
      </c>
      <c r="CA23" s="235"/>
      <c r="CB23" s="235"/>
      <c r="CC23" s="235"/>
      <c r="CD23" s="235"/>
      <c r="CE23" s="236"/>
      <c r="CF23" s="399" t="str">
        <f>IF(AND(COUNTBLANK(CF21)=1,COUNTBLANK(CF22)=1),"",SUM(CF21+CF22))</f>
        <v/>
      </c>
      <c r="CG23" s="400"/>
      <c r="CH23" s="400"/>
      <c r="CI23" s="400"/>
      <c r="CJ23" s="400"/>
      <c r="CK23" s="400"/>
      <c r="CL23" s="401"/>
      <c r="CM23" s="396" t="str">
        <f t="shared" si="5"/>
        <v/>
      </c>
      <c r="CN23" s="397"/>
      <c r="CO23" s="397"/>
      <c r="CP23" s="397"/>
      <c r="CQ23" s="397"/>
      <c r="CR23" s="398"/>
      <c r="CS23" s="13"/>
    </row>
    <row r="24" spans="1:97" ht="15" customHeight="1">
      <c r="A24" s="57"/>
      <c r="B24" s="360" t="str">
        <f>IF(COUNTBLANK('計画（法人）'!BF39)=1,"",'計画（法人）'!BF39)</f>
        <v/>
      </c>
      <c r="C24" s="361"/>
      <c r="D24" s="361"/>
      <c r="E24" s="361"/>
      <c r="F24" s="361"/>
      <c r="G24" s="361"/>
      <c r="H24" s="361"/>
      <c r="I24" s="361"/>
      <c r="J24" s="362" t="s">
        <v>76</v>
      </c>
      <c r="K24" s="333" t="str">
        <f>IF(COUNTBLANK('計画（法人）'!BV39)=1,"",'計画（法人）'!BV39)</f>
        <v/>
      </c>
      <c r="L24" s="334"/>
      <c r="M24" s="334"/>
      <c r="N24" s="334"/>
      <c r="O24" s="334"/>
      <c r="P24" s="335"/>
      <c r="Q24" s="338"/>
      <c r="R24" s="334"/>
      <c r="S24" s="334"/>
      <c r="T24" s="334"/>
      <c r="U24" s="334"/>
      <c r="V24" s="335"/>
      <c r="W24" s="339" t="str">
        <f t="shared" si="0"/>
        <v>－</v>
      </c>
      <c r="X24" s="340"/>
      <c r="Y24" s="340"/>
      <c r="Z24" s="340"/>
      <c r="AA24" s="340"/>
      <c r="AB24" s="341"/>
      <c r="AC24" s="333"/>
      <c r="AD24" s="334"/>
      <c r="AE24" s="334"/>
      <c r="AF24" s="334"/>
      <c r="AG24" s="334"/>
      <c r="AH24" s="335"/>
      <c r="AI24" s="174" t="str">
        <f t="shared" si="3"/>
        <v>－</v>
      </c>
      <c r="AJ24" s="189"/>
      <c r="AK24" s="174" t="str">
        <f t="shared" si="1"/>
        <v>－</v>
      </c>
      <c r="AL24" s="175"/>
      <c r="AM24" s="333"/>
      <c r="AN24" s="334"/>
      <c r="AO24" s="334"/>
      <c r="AP24" s="334"/>
      <c r="AQ24" s="334"/>
      <c r="AR24" s="335"/>
      <c r="AS24" s="186" t="str">
        <f t="shared" si="4"/>
        <v>－</v>
      </c>
      <c r="AT24" s="186"/>
      <c r="AU24" s="189" t="str">
        <f t="shared" si="2"/>
        <v>－</v>
      </c>
      <c r="AV24" s="336"/>
      <c r="AW24" s="13"/>
      <c r="AX24" s="13"/>
      <c r="AY24" s="13"/>
      <c r="AZ24" s="13"/>
      <c r="BA24" s="13"/>
      <c r="BB24" s="13"/>
      <c r="BC24" s="13"/>
      <c r="BD24" s="13"/>
      <c r="BE24" s="13"/>
      <c r="BF24" s="198" t="str">
        <f>IF(COUNTBLANK('計画（法人）'!X39)=1,"",'計画（法人）'!X39)</f>
        <v/>
      </c>
      <c r="BG24" s="199"/>
      <c r="BH24" s="199"/>
      <c r="BI24" s="199"/>
      <c r="BJ24" s="199"/>
      <c r="BK24" s="199"/>
      <c r="BL24" s="199"/>
      <c r="BM24" s="199"/>
      <c r="BN24" s="204" t="s">
        <v>34</v>
      </c>
      <c r="BO24" s="205"/>
      <c r="BP24" s="205"/>
      <c r="BQ24" s="205"/>
      <c r="BR24" s="205"/>
      <c r="BS24" s="206"/>
      <c r="BT24" s="354" t="str">
        <f>IF(COUNTBLANK('計画（法人）'!AR39)=1,"",'計画（法人）'!AR39)</f>
        <v/>
      </c>
      <c r="BU24" s="355"/>
      <c r="BV24" s="355"/>
      <c r="BW24" s="355"/>
      <c r="BX24" s="355"/>
      <c r="BY24" s="356"/>
      <c r="BZ24" s="213" t="str">
        <f t="shared" si="6"/>
        <v/>
      </c>
      <c r="CA24" s="214"/>
      <c r="CB24" s="214"/>
      <c r="CC24" s="214"/>
      <c r="CD24" s="214"/>
      <c r="CE24" s="215"/>
      <c r="CF24" s="416"/>
      <c r="CG24" s="417"/>
      <c r="CH24" s="417"/>
      <c r="CI24" s="417"/>
      <c r="CJ24" s="417"/>
      <c r="CK24" s="417"/>
      <c r="CL24" s="418"/>
      <c r="CM24" s="410" t="str">
        <f t="shared" si="5"/>
        <v/>
      </c>
      <c r="CN24" s="411"/>
      <c r="CO24" s="411"/>
      <c r="CP24" s="411"/>
      <c r="CQ24" s="411"/>
      <c r="CR24" s="412"/>
      <c r="CS24" s="13"/>
    </row>
    <row r="25" spans="1:97" ht="15" customHeight="1">
      <c r="A25" s="57"/>
      <c r="B25" s="360" t="str">
        <f>IF(COUNTBLANK('計画（法人）'!BF40)=1,"",'計画（法人）'!BF40)</f>
        <v/>
      </c>
      <c r="C25" s="361"/>
      <c r="D25" s="361"/>
      <c r="E25" s="361"/>
      <c r="F25" s="361"/>
      <c r="G25" s="361"/>
      <c r="H25" s="361"/>
      <c r="I25" s="361"/>
      <c r="J25" s="363"/>
      <c r="K25" s="333" t="str">
        <f>IF(COUNTBLANK('計画（法人）'!BV40)=1,"",'計画（法人）'!BV40)</f>
        <v/>
      </c>
      <c r="L25" s="334"/>
      <c r="M25" s="334"/>
      <c r="N25" s="334"/>
      <c r="O25" s="334"/>
      <c r="P25" s="335"/>
      <c r="Q25" s="338"/>
      <c r="R25" s="334"/>
      <c r="S25" s="334"/>
      <c r="T25" s="334"/>
      <c r="U25" s="334"/>
      <c r="V25" s="335"/>
      <c r="W25" s="339" t="str">
        <f t="shared" si="0"/>
        <v>－</v>
      </c>
      <c r="X25" s="340"/>
      <c r="Y25" s="340"/>
      <c r="Z25" s="340"/>
      <c r="AA25" s="340"/>
      <c r="AB25" s="341"/>
      <c r="AC25" s="333"/>
      <c r="AD25" s="334"/>
      <c r="AE25" s="334"/>
      <c r="AF25" s="334"/>
      <c r="AG25" s="334"/>
      <c r="AH25" s="335"/>
      <c r="AI25" s="174" t="str">
        <f t="shared" si="3"/>
        <v>－</v>
      </c>
      <c r="AJ25" s="189"/>
      <c r="AK25" s="174" t="str">
        <f t="shared" si="1"/>
        <v>－</v>
      </c>
      <c r="AL25" s="175"/>
      <c r="AM25" s="333"/>
      <c r="AN25" s="334"/>
      <c r="AO25" s="334"/>
      <c r="AP25" s="334"/>
      <c r="AQ25" s="334"/>
      <c r="AR25" s="335"/>
      <c r="AS25" s="186" t="str">
        <f t="shared" si="4"/>
        <v>－</v>
      </c>
      <c r="AT25" s="186"/>
      <c r="AU25" s="189" t="str">
        <f t="shared" si="2"/>
        <v>－</v>
      </c>
      <c r="AV25" s="336"/>
      <c r="AW25" s="13"/>
      <c r="AX25" s="13"/>
      <c r="AY25" s="13"/>
      <c r="AZ25" s="13"/>
      <c r="BA25" s="13"/>
      <c r="BB25" s="13"/>
      <c r="BC25" s="13"/>
      <c r="BD25" s="13"/>
      <c r="BE25" s="13"/>
      <c r="BF25" s="200"/>
      <c r="BG25" s="201"/>
      <c r="BH25" s="201"/>
      <c r="BI25" s="201"/>
      <c r="BJ25" s="201"/>
      <c r="BK25" s="201"/>
      <c r="BL25" s="201"/>
      <c r="BM25" s="201"/>
      <c r="BN25" s="216" t="s">
        <v>45</v>
      </c>
      <c r="BO25" s="217"/>
      <c r="BP25" s="217"/>
      <c r="BQ25" s="217"/>
      <c r="BR25" s="217"/>
      <c r="BS25" s="218"/>
      <c r="BT25" s="349" t="str">
        <f>IF(COUNTBLANK('計画（法人）'!AR40)=1,"",'計画（法人）'!AR40)</f>
        <v/>
      </c>
      <c r="BU25" s="350"/>
      <c r="BV25" s="350"/>
      <c r="BW25" s="350"/>
      <c r="BX25" s="350"/>
      <c r="BY25" s="351"/>
      <c r="BZ25" s="213" t="str">
        <f t="shared" si="6"/>
        <v/>
      </c>
      <c r="CA25" s="214"/>
      <c r="CB25" s="214"/>
      <c r="CC25" s="214"/>
      <c r="CD25" s="214"/>
      <c r="CE25" s="215"/>
      <c r="CF25" s="419"/>
      <c r="CG25" s="420"/>
      <c r="CH25" s="420"/>
      <c r="CI25" s="420"/>
      <c r="CJ25" s="420"/>
      <c r="CK25" s="420"/>
      <c r="CL25" s="421"/>
      <c r="CM25" s="413" t="str">
        <f t="shared" si="5"/>
        <v/>
      </c>
      <c r="CN25" s="414"/>
      <c r="CO25" s="414"/>
      <c r="CP25" s="414"/>
      <c r="CQ25" s="414"/>
      <c r="CR25" s="415"/>
      <c r="CS25" s="13"/>
    </row>
    <row r="26" spans="1:97" ht="15" customHeight="1">
      <c r="A26" s="59"/>
      <c r="B26" s="216" t="s">
        <v>55</v>
      </c>
      <c r="C26" s="217"/>
      <c r="D26" s="217"/>
      <c r="E26" s="217"/>
      <c r="F26" s="217"/>
      <c r="G26" s="217"/>
      <c r="H26" s="217"/>
      <c r="I26" s="217"/>
      <c r="J26" s="337"/>
      <c r="K26" s="333" t="str">
        <f>IF(COUNTBLANK('計画（法人）'!BV41)=1,"",'計画（法人）'!BV41)</f>
        <v/>
      </c>
      <c r="L26" s="334"/>
      <c r="M26" s="334"/>
      <c r="N26" s="334"/>
      <c r="O26" s="334"/>
      <c r="P26" s="335"/>
      <c r="Q26" s="334"/>
      <c r="R26" s="334"/>
      <c r="S26" s="334"/>
      <c r="T26" s="334"/>
      <c r="U26" s="334"/>
      <c r="V26" s="335"/>
      <c r="W26" s="339" t="str">
        <f t="shared" si="0"/>
        <v>－</v>
      </c>
      <c r="X26" s="340"/>
      <c r="Y26" s="340"/>
      <c r="Z26" s="340"/>
      <c r="AA26" s="340"/>
      <c r="AB26" s="341"/>
      <c r="AC26" s="333"/>
      <c r="AD26" s="334"/>
      <c r="AE26" s="334"/>
      <c r="AF26" s="334"/>
      <c r="AG26" s="334"/>
      <c r="AH26" s="335"/>
      <c r="AI26" s="174" t="str">
        <f t="shared" si="3"/>
        <v>－</v>
      </c>
      <c r="AJ26" s="189"/>
      <c r="AK26" s="174" t="str">
        <f t="shared" si="1"/>
        <v>－</v>
      </c>
      <c r="AL26" s="175"/>
      <c r="AM26" s="333"/>
      <c r="AN26" s="334"/>
      <c r="AO26" s="334"/>
      <c r="AP26" s="334"/>
      <c r="AQ26" s="334"/>
      <c r="AR26" s="335"/>
      <c r="AS26" s="174" t="str">
        <f t="shared" si="4"/>
        <v>－</v>
      </c>
      <c r="AT26" s="189"/>
      <c r="AU26" s="189" t="str">
        <f t="shared" si="2"/>
        <v>－</v>
      </c>
      <c r="AV26" s="336"/>
      <c r="AW26" s="13"/>
      <c r="AX26" s="13"/>
      <c r="AY26" s="13"/>
      <c r="AZ26" s="13"/>
      <c r="BA26" s="13"/>
      <c r="BB26" s="13"/>
      <c r="BC26" s="13"/>
      <c r="BD26" s="13"/>
      <c r="BE26" s="13"/>
      <c r="BF26" s="202"/>
      <c r="BG26" s="203"/>
      <c r="BH26" s="203"/>
      <c r="BI26" s="203"/>
      <c r="BJ26" s="203"/>
      <c r="BK26" s="203"/>
      <c r="BL26" s="203"/>
      <c r="BM26" s="203"/>
      <c r="BN26" s="225" t="s">
        <v>35</v>
      </c>
      <c r="BO26" s="226"/>
      <c r="BP26" s="226"/>
      <c r="BQ26" s="226"/>
      <c r="BR26" s="226"/>
      <c r="BS26" s="227"/>
      <c r="BT26" s="349" t="str">
        <f>IF(COUNTBLANK('計画（法人）'!AR41)=1,"",'計画（法人）'!AR41)</f>
        <v/>
      </c>
      <c r="BU26" s="350"/>
      <c r="BV26" s="350"/>
      <c r="BW26" s="350"/>
      <c r="BX26" s="350"/>
      <c r="BY26" s="351"/>
      <c r="BZ26" s="234" t="str">
        <f>IF(AND(COUNTBLANK(BZ24)=1,COUNTBLANK(BZ25)=1),"",SUM(BZ24+BZ25))</f>
        <v/>
      </c>
      <c r="CA26" s="235"/>
      <c r="CB26" s="235"/>
      <c r="CC26" s="235"/>
      <c r="CD26" s="235"/>
      <c r="CE26" s="236"/>
      <c r="CF26" s="399" t="str">
        <f>IF(AND(COUNTBLANK(CF24)=1,COUNTBLANK(CF25)=1),"",SUM(CF24+CF25))</f>
        <v/>
      </c>
      <c r="CG26" s="400"/>
      <c r="CH26" s="400"/>
      <c r="CI26" s="400"/>
      <c r="CJ26" s="400"/>
      <c r="CK26" s="400"/>
      <c r="CL26" s="401"/>
      <c r="CM26" s="396" t="str">
        <f t="shared" si="5"/>
        <v/>
      </c>
      <c r="CN26" s="397"/>
      <c r="CO26" s="397"/>
      <c r="CP26" s="397"/>
      <c r="CQ26" s="397"/>
      <c r="CR26" s="398"/>
      <c r="CS26" s="13"/>
    </row>
    <row r="27" spans="1:97" ht="15" customHeight="1">
      <c r="A27" s="352" t="s">
        <v>18</v>
      </c>
      <c r="B27" s="217"/>
      <c r="C27" s="217"/>
      <c r="D27" s="217"/>
      <c r="E27" s="217"/>
      <c r="F27" s="217"/>
      <c r="G27" s="217"/>
      <c r="H27" s="217"/>
      <c r="I27" s="217"/>
      <c r="J27" s="337"/>
      <c r="K27" s="333" t="str">
        <f>IF(COUNTBLANK('計画（法人）'!BV42)=1,"",'計画（法人）'!BV42)</f>
        <v/>
      </c>
      <c r="L27" s="334"/>
      <c r="M27" s="334"/>
      <c r="N27" s="334"/>
      <c r="O27" s="334"/>
      <c r="P27" s="335"/>
      <c r="Q27" s="353" t="str">
        <f>IF(AND(COUNTBLANK(Q20)=1,COUNTBLANK(Q21)=1),"",SUM(Q20,-Q21))</f>
        <v/>
      </c>
      <c r="R27" s="347"/>
      <c r="S27" s="347"/>
      <c r="T27" s="347"/>
      <c r="U27" s="347"/>
      <c r="V27" s="348"/>
      <c r="W27" s="339" t="str">
        <f t="shared" si="0"/>
        <v>－</v>
      </c>
      <c r="X27" s="340"/>
      <c r="Y27" s="340"/>
      <c r="Z27" s="340"/>
      <c r="AA27" s="340"/>
      <c r="AB27" s="341"/>
      <c r="AC27" s="346" t="str">
        <f>IF(AND(COUNTBLANK(AC20)=1,COUNTBLANK(AC21)=1),"",SUM(AC20,-AC21))</f>
        <v/>
      </c>
      <c r="AD27" s="347"/>
      <c r="AE27" s="347"/>
      <c r="AF27" s="347"/>
      <c r="AG27" s="347"/>
      <c r="AH27" s="348"/>
      <c r="AI27" s="174" t="str">
        <f t="shared" si="3"/>
        <v>－</v>
      </c>
      <c r="AJ27" s="189"/>
      <c r="AK27" s="174" t="str">
        <f t="shared" si="1"/>
        <v>－</v>
      </c>
      <c r="AL27" s="175"/>
      <c r="AM27" s="346" t="str">
        <f>IF(AND(COUNTBLANK(AM20)=1,COUNTBLANK(AM21)=1),"",SUM(AM20,-AM21))</f>
        <v/>
      </c>
      <c r="AN27" s="347"/>
      <c r="AO27" s="347"/>
      <c r="AP27" s="347"/>
      <c r="AQ27" s="347"/>
      <c r="AR27" s="348"/>
      <c r="AS27" s="186" t="str">
        <f>IF(COUNTBLANK(AM27)=1,"－",IF(AM27&lt;0,"－",IFERROR(AM27/$AM$14,"－")))</f>
        <v>－</v>
      </c>
      <c r="AT27" s="186"/>
      <c r="AU27" s="189" t="str">
        <f t="shared" si="2"/>
        <v>－</v>
      </c>
      <c r="AV27" s="336"/>
      <c r="AW27" s="13"/>
      <c r="AX27" s="13"/>
      <c r="AY27" s="13"/>
      <c r="AZ27" s="13"/>
      <c r="BA27" s="13"/>
      <c r="BB27" s="13"/>
      <c r="BC27" s="13"/>
      <c r="BD27" s="13"/>
      <c r="BE27" s="13"/>
      <c r="BF27" s="198" t="str">
        <f>IF(COUNTBLANK('計画（法人）'!X42)=1,"",'計画（法人）'!X42)</f>
        <v/>
      </c>
      <c r="BG27" s="199"/>
      <c r="BH27" s="199"/>
      <c r="BI27" s="199"/>
      <c r="BJ27" s="199"/>
      <c r="BK27" s="199"/>
      <c r="BL27" s="199"/>
      <c r="BM27" s="199"/>
      <c r="BN27" s="204" t="s">
        <v>34</v>
      </c>
      <c r="BO27" s="205"/>
      <c r="BP27" s="205"/>
      <c r="BQ27" s="205"/>
      <c r="BR27" s="205"/>
      <c r="BS27" s="206"/>
      <c r="BT27" s="354" t="str">
        <f>IF(COUNTBLANK('計画（法人）'!AR42)=1,"",'計画（法人）'!AR42)</f>
        <v/>
      </c>
      <c r="BU27" s="355"/>
      <c r="BV27" s="355"/>
      <c r="BW27" s="355"/>
      <c r="BX27" s="355"/>
      <c r="BY27" s="356"/>
      <c r="BZ27" s="213" t="str">
        <f t="shared" si="6"/>
        <v/>
      </c>
      <c r="CA27" s="214"/>
      <c r="CB27" s="214"/>
      <c r="CC27" s="214"/>
      <c r="CD27" s="214"/>
      <c r="CE27" s="215"/>
      <c r="CF27" s="416"/>
      <c r="CG27" s="417"/>
      <c r="CH27" s="417"/>
      <c r="CI27" s="417"/>
      <c r="CJ27" s="417"/>
      <c r="CK27" s="417"/>
      <c r="CL27" s="418"/>
      <c r="CM27" s="410" t="str">
        <f t="shared" si="5"/>
        <v/>
      </c>
      <c r="CN27" s="411"/>
      <c r="CO27" s="411"/>
      <c r="CP27" s="411"/>
      <c r="CQ27" s="411"/>
      <c r="CR27" s="412"/>
      <c r="CS27" s="13"/>
    </row>
    <row r="28" spans="1:97" ht="15" customHeight="1">
      <c r="A28" s="352" t="s">
        <v>19</v>
      </c>
      <c r="B28" s="217"/>
      <c r="C28" s="217"/>
      <c r="D28" s="217"/>
      <c r="E28" s="217"/>
      <c r="F28" s="217"/>
      <c r="G28" s="217"/>
      <c r="H28" s="217"/>
      <c r="I28" s="217"/>
      <c r="J28" s="337"/>
      <c r="K28" s="333" t="str">
        <f>IF(COUNTBLANK('計画（法人）'!BV43)=1,"",'計画（法人）'!BV43)</f>
        <v/>
      </c>
      <c r="L28" s="334"/>
      <c r="M28" s="334"/>
      <c r="N28" s="334"/>
      <c r="O28" s="334"/>
      <c r="P28" s="335"/>
      <c r="Q28" s="338"/>
      <c r="R28" s="334"/>
      <c r="S28" s="334"/>
      <c r="T28" s="334"/>
      <c r="U28" s="334"/>
      <c r="V28" s="335"/>
      <c r="W28" s="339" t="str">
        <f t="shared" si="0"/>
        <v>－</v>
      </c>
      <c r="X28" s="340"/>
      <c r="Y28" s="340"/>
      <c r="Z28" s="340"/>
      <c r="AA28" s="340"/>
      <c r="AB28" s="341"/>
      <c r="AC28" s="333"/>
      <c r="AD28" s="334"/>
      <c r="AE28" s="334"/>
      <c r="AF28" s="334"/>
      <c r="AG28" s="334"/>
      <c r="AH28" s="335"/>
      <c r="AI28" s="174" t="str">
        <f t="shared" si="3"/>
        <v>－</v>
      </c>
      <c r="AJ28" s="189"/>
      <c r="AK28" s="174" t="str">
        <f t="shared" si="1"/>
        <v>－</v>
      </c>
      <c r="AL28" s="175"/>
      <c r="AM28" s="333"/>
      <c r="AN28" s="334"/>
      <c r="AO28" s="334"/>
      <c r="AP28" s="334"/>
      <c r="AQ28" s="334"/>
      <c r="AR28" s="335"/>
      <c r="AS28" s="186" t="str">
        <f t="shared" si="4"/>
        <v>－</v>
      </c>
      <c r="AT28" s="186"/>
      <c r="AU28" s="189" t="str">
        <f>IF(OR(COUNTBLANK(AM28)=1,COUNTBLANK(AC28)=1),"－",IF(OR(AM28&lt;0,AC28&lt;0),"－",IFERROR(AM28/AC28,"－")))</f>
        <v>－</v>
      </c>
      <c r="AV28" s="336"/>
      <c r="AW28" s="13"/>
      <c r="AX28" s="13"/>
      <c r="AY28" s="13"/>
      <c r="AZ28" s="13"/>
      <c r="BA28" s="13"/>
      <c r="BB28" s="13"/>
      <c r="BC28" s="13"/>
      <c r="BD28" s="13"/>
      <c r="BE28" s="13"/>
      <c r="BF28" s="200"/>
      <c r="BG28" s="201"/>
      <c r="BH28" s="201"/>
      <c r="BI28" s="201"/>
      <c r="BJ28" s="201"/>
      <c r="BK28" s="201"/>
      <c r="BL28" s="201"/>
      <c r="BM28" s="201"/>
      <c r="BN28" s="216" t="s">
        <v>45</v>
      </c>
      <c r="BO28" s="217"/>
      <c r="BP28" s="217"/>
      <c r="BQ28" s="217"/>
      <c r="BR28" s="217"/>
      <c r="BS28" s="218"/>
      <c r="BT28" s="349" t="str">
        <f>IF(COUNTBLANK('計画（法人）'!AR43)=1,"",'計画（法人）'!AR43)</f>
        <v/>
      </c>
      <c r="BU28" s="350"/>
      <c r="BV28" s="350"/>
      <c r="BW28" s="350"/>
      <c r="BX28" s="350"/>
      <c r="BY28" s="351"/>
      <c r="BZ28" s="213" t="str">
        <f t="shared" si="6"/>
        <v/>
      </c>
      <c r="CA28" s="214"/>
      <c r="CB28" s="214"/>
      <c r="CC28" s="214"/>
      <c r="CD28" s="214"/>
      <c r="CE28" s="215"/>
      <c r="CF28" s="419"/>
      <c r="CG28" s="420"/>
      <c r="CH28" s="420"/>
      <c r="CI28" s="420"/>
      <c r="CJ28" s="420"/>
      <c r="CK28" s="420"/>
      <c r="CL28" s="421"/>
      <c r="CM28" s="413" t="str">
        <f t="shared" si="5"/>
        <v/>
      </c>
      <c r="CN28" s="414"/>
      <c r="CO28" s="414"/>
      <c r="CP28" s="414"/>
      <c r="CQ28" s="414"/>
      <c r="CR28" s="415"/>
      <c r="CS28" s="13"/>
    </row>
    <row r="29" spans="1:97" ht="15" customHeight="1">
      <c r="A29" s="352" t="s">
        <v>20</v>
      </c>
      <c r="B29" s="217"/>
      <c r="C29" s="217"/>
      <c r="D29" s="217"/>
      <c r="E29" s="217"/>
      <c r="F29" s="217"/>
      <c r="G29" s="217"/>
      <c r="H29" s="217"/>
      <c r="I29" s="217"/>
      <c r="J29" s="337"/>
      <c r="K29" s="333" t="str">
        <f>IF(COUNTBLANK('計画（法人）'!BV44)=1,"",'計画（法人）'!BV44)</f>
        <v/>
      </c>
      <c r="L29" s="334"/>
      <c r="M29" s="334"/>
      <c r="N29" s="334"/>
      <c r="O29" s="334"/>
      <c r="P29" s="335"/>
      <c r="Q29" s="338"/>
      <c r="R29" s="334"/>
      <c r="S29" s="334"/>
      <c r="T29" s="334"/>
      <c r="U29" s="334"/>
      <c r="V29" s="335"/>
      <c r="W29" s="339" t="str">
        <f t="shared" si="0"/>
        <v>－</v>
      </c>
      <c r="X29" s="340"/>
      <c r="Y29" s="340"/>
      <c r="Z29" s="340"/>
      <c r="AA29" s="340"/>
      <c r="AB29" s="341"/>
      <c r="AC29" s="333"/>
      <c r="AD29" s="334"/>
      <c r="AE29" s="334"/>
      <c r="AF29" s="334"/>
      <c r="AG29" s="334"/>
      <c r="AH29" s="335"/>
      <c r="AI29" s="174" t="str">
        <f>IF(COUNTBLANK(AC29)=1,"－",IF(AC29&lt;0,"－",IFERROR(AC29/$AC$14,"－")))</f>
        <v>－</v>
      </c>
      <c r="AJ29" s="189"/>
      <c r="AK29" s="174" t="str">
        <f t="shared" si="1"/>
        <v>－</v>
      </c>
      <c r="AL29" s="175"/>
      <c r="AM29" s="333"/>
      <c r="AN29" s="334"/>
      <c r="AO29" s="334"/>
      <c r="AP29" s="334"/>
      <c r="AQ29" s="334"/>
      <c r="AR29" s="335"/>
      <c r="AS29" s="186" t="str">
        <f t="shared" si="4"/>
        <v>－</v>
      </c>
      <c r="AT29" s="186"/>
      <c r="AU29" s="189" t="str">
        <f t="shared" si="2"/>
        <v>－</v>
      </c>
      <c r="AV29" s="336"/>
      <c r="BF29" s="202"/>
      <c r="BG29" s="203"/>
      <c r="BH29" s="203"/>
      <c r="BI29" s="203"/>
      <c r="BJ29" s="203"/>
      <c r="BK29" s="203"/>
      <c r="BL29" s="203"/>
      <c r="BM29" s="203"/>
      <c r="BN29" s="225" t="s">
        <v>35</v>
      </c>
      <c r="BO29" s="226"/>
      <c r="BP29" s="226"/>
      <c r="BQ29" s="226"/>
      <c r="BR29" s="226"/>
      <c r="BS29" s="227"/>
      <c r="BT29" s="349" t="str">
        <f>IF(COUNTBLANK('計画（法人）'!AR44)=1,"",'計画（法人）'!AR44)</f>
        <v/>
      </c>
      <c r="BU29" s="350"/>
      <c r="BV29" s="350"/>
      <c r="BW29" s="350"/>
      <c r="BX29" s="350"/>
      <c r="BY29" s="351"/>
      <c r="BZ29" s="234" t="str">
        <f>IF(AND(COUNTBLANK(BZ27)=1,COUNTBLANK(BZ28)=1),"",SUM(BZ27+BZ28))</f>
        <v/>
      </c>
      <c r="CA29" s="235"/>
      <c r="CB29" s="235"/>
      <c r="CC29" s="235"/>
      <c r="CD29" s="235"/>
      <c r="CE29" s="236"/>
      <c r="CF29" s="399" t="str">
        <f>IF(AND(COUNTBLANK(CF27)=1,COUNTBLANK(CF28)=1),"",SUM(CF27+CF28))</f>
        <v/>
      </c>
      <c r="CG29" s="400"/>
      <c r="CH29" s="400"/>
      <c r="CI29" s="400"/>
      <c r="CJ29" s="400"/>
      <c r="CK29" s="400"/>
      <c r="CL29" s="401"/>
      <c r="CM29" s="396" t="str">
        <f t="shared" si="5"/>
        <v/>
      </c>
      <c r="CN29" s="397"/>
      <c r="CO29" s="397"/>
      <c r="CP29" s="397"/>
      <c r="CQ29" s="397"/>
      <c r="CR29" s="398"/>
    </row>
    <row r="30" spans="1:97" ht="15" customHeight="1">
      <c r="A30" s="352" t="s">
        <v>21</v>
      </c>
      <c r="B30" s="217"/>
      <c r="C30" s="217"/>
      <c r="D30" s="217"/>
      <c r="E30" s="217"/>
      <c r="F30" s="217"/>
      <c r="G30" s="217"/>
      <c r="H30" s="217"/>
      <c r="I30" s="217"/>
      <c r="J30" s="337"/>
      <c r="K30" s="333" t="str">
        <f>IF(COUNTBLANK('計画（法人）'!BV45)=1,"",'計画（法人）'!BV45)</f>
        <v/>
      </c>
      <c r="L30" s="334"/>
      <c r="M30" s="334"/>
      <c r="N30" s="334"/>
      <c r="O30" s="334"/>
      <c r="P30" s="335"/>
      <c r="Q30" s="347" t="str">
        <f>IF(AND(COUNTBLANK(Q27)=1,COUNTBLANK(Q28)=1,COUNTBLANK(Q29)=1),"",Q27+Q28-Q29)</f>
        <v/>
      </c>
      <c r="R30" s="347"/>
      <c r="S30" s="347"/>
      <c r="T30" s="347"/>
      <c r="U30" s="347"/>
      <c r="V30" s="348"/>
      <c r="W30" s="339" t="str">
        <f t="shared" si="0"/>
        <v>－</v>
      </c>
      <c r="X30" s="340"/>
      <c r="Y30" s="340"/>
      <c r="Z30" s="340"/>
      <c r="AA30" s="340"/>
      <c r="AB30" s="341"/>
      <c r="AC30" s="346" t="str">
        <f>IFERROR(IF(AND(COUNTBLANK(AC27)=1,COUNTBLANK(AC28)=1,COUNTBLANK(AC29)=1),"",AC27+AC28-AC29),"")</f>
        <v/>
      </c>
      <c r="AD30" s="347"/>
      <c r="AE30" s="347"/>
      <c r="AF30" s="347"/>
      <c r="AG30" s="347"/>
      <c r="AH30" s="348"/>
      <c r="AI30" s="174" t="str">
        <f t="shared" si="3"/>
        <v>－</v>
      </c>
      <c r="AJ30" s="189"/>
      <c r="AK30" s="174" t="str">
        <f>IF(OR(COUNTBLANK(AC30)=1,COUNTBLANK(Q30)=1),"－",IF(OR(AC30&lt;0,Q30&lt;0),"－",IFERROR(AC30/Q30,"－")))</f>
        <v>－</v>
      </c>
      <c r="AL30" s="175"/>
      <c r="AM30" s="346" t="str">
        <f>IFERROR(IF(AND(COUNTBLANK(AM27)=1,COUNTBLANK(AM28)=1,COUNTBLANK(AM29)=1),"",AM27+AM28-AM29),"")</f>
        <v/>
      </c>
      <c r="AN30" s="347"/>
      <c r="AO30" s="347"/>
      <c r="AP30" s="347"/>
      <c r="AQ30" s="347"/>
      <c r="AR30" s="348"/>
      <c r="AS30" s="186" t="str">
        <f t="shared" si="4"/>
        <v>－</v>
      </c>
      <c r="AT30" s="186"/>
      <c r="AU30" s="189" t="str">
        <f t="shared" si="2"/>
        <v>－</v>
      </c>
      <c r="AV30" s="336"/>
      <c r="BF30" s="198" t="str">
        <f>IF(COUNTBLANK('計画（法人）'!X45)=1,"",'計画（法人）'!X45)</f>
        <v/>
      </c>
      <c r="BG30" s="199"/>
      <c r="BH30" s="199"/>
      <c r="BI30" s="199"/>
      <c r="BJ30" s="199"/>
      <c r="BK30" s="199"/>
      <c r="BL30" s="199"/>
      <c r="BM30" s="199"/>
      <c r="BN30" s="204" t="s">
        <v>34</v>
      </c>
      <c r="BO30" s="205"/>
      <c r="BP30" s="205"/>
      <c r="BQ30" s="205"/>
      <c r="BR30" s="205"/>
      <c r="BS30" s="206"/>
      <c r="BT30" s="354" t="str">
        <f>IF(COUNTBLANK('計画（法人）'!AR45)=1,"",'計画（法人）'!AR45)</f>
        <v/>
      </c>
      <c r="BU30" s="355"/>
      <c r="BV30" s="355"/>
      <c r="BW30" s="355"/>
      <c r="BX30" s="355"/>
      <c r="BY30" s="356"/>
      <c r="BZ30" s="213" t="str">
        <f t="shared" si="6"/>
        <v/>
      </c>
      <c r="CA30" s="214"/>
      <c r="CB30" s="214"/>
      <c r="CC30" s="214"/>
      <c r="CD30" s="214"/>
      <c r="CE30" s="215"/>
      <c r="CF30" s="416"/>
      <c r="CG30" s="417"/>
      <c r="CH30" s="417"/>
      <c r="CI30" s="417"/>
      <c r="CJ30" s="417"/>
      <c r="CK30" s="417"/>
      <c r="CL30" s="418"/>
      <c r="CM30" s="410" t="str">
        <f t="shared" si="5"/>
        <v/>
      </c>
      <c r="CN30" s="411"/>
      <c r="CO30" s="411"/>
      <c r="CP30" s="411"/>
      <c r="CQ30" s="411"/>
      <c r="CR30" s="412"/>
    </row>
    <row r="31" spans="1:97" ht="15" customHeight="1">
      <c r="A31" s="352" t="s">
        <v>77</v>
      </c>
      <c r="B31" s="217"/>
      <c r="C31" s="217"/>
      <c r="D31" s="217"/>
      <c r="E31" s="217"/>
      <c r="F31" s="217"/>
      <c r="G31" s="217"/>
      <c r="H31" s="217"/>
      <c r="I31" s="217"/>
      <c r="J31" s="337"/>
      <c r="K31" s="346" t="s">
        <v>25</v>
      </c>
      <c r="L31" s="347"/>
      <c r="M31" s="347"/>
      <c r="N31" s="347"/>
      <c r="O31" s="347"/>
      <c r="P31" s="348"/>
      <c r="Q31" s="338"/>
      <c r="R31" s="334"/>
      <c r="S31" s="334"/>
      <c r="T31" s="334"/>
      <c r="U31" s="334"/>
      <c r="V31" s="335"/>
      <c r="W31" s="339" t="str">
        <f t="shared" si="0"/>
        <v>－</v>
      </c>
      <c r="X31" s="340"/>
      <c r="Y31" s="340"/>
      <c r="Z31" s="340"/>
      <c r="AA31" s="340"/>
      <c r="AB31" s="341"/>
      <c r="AC31" s="338"/>
      <c r="AD31" s="334"/>
      <c r="AE31" s="334"/>
      <c r="AF31" s="334"/>
      <c r="AG31" s="334"/>
      <c r="AH31" s="335"/>
      <c r="AI31" s="174" t="str">
        <f t="shared" si="3"/>
        <v>－</v>
      </c>
      <c r="AJ31" s="189"/>
      <c r="AK31" s="174" t="str">
        <f t="shared" si="1"/>
        <v>－</v>
      </c>
      <c r="AL31" s="175"/>
      <c r="AM31" s="338"/>
      <c r="AN31" s="334"/>
      <c r="AO31" s="334"/>
      <c r="AP31" s="334"/>
      <c r="AQ31" s="334"/>
      <c r="AR31" s="335"/>
      <c r="AS31" s="186" t="str">
        <f t="shared" si="4"/>
        <v>－</v>
      </c>
      <c r="AT31" s="186"/>
      <c r="AU31" s="189" t="str">
        <f t="shared" si="2"/>
        <v>－</v>
      </c>
      <c r="AV31" s="336"/>
      <c r="BF31" s="200"/>
      <c r="BG31" s="201"/>
      <c r="BH31" s="201"/>
      <c r="BI31" s="201"/>
      <c r="BJ31" s="201"/>
      <c r="BK31" s="201"/>
      <c r="BL31" s="201"/>
      <c r="BM31" s="201"/>
      <c r="BN31" s="216" t="s">
        <v>45</v>
      </c>
      <c r="BO31" s="217"/>
      <c r="BP31" s="217"/>
      <c r="BQ31" s="217"/>
      <c r="BR31" s="217"/>
      <c r="BS31" s="218"/>
      <c r="BT31" s="349" t="str">
        <f>IF(COUNTBLANK('計画（法人）'!AR46)=1,"",'計画（法人）'!AR46)</f>
        <v/>
      </c>
      <c r="BU31" s="350"/>
      <c r="BV31" s="350"/>
      <c r="BW31" s="350"/>
      <c r="BX31" s="350"/>
      <c r="BY31" s="351"/>
      <c r="BZ31" s="213" t="str">
        <f t="shared" si="6"/>
        <v/>
      </c>
      <c r="CA31" s="214"/>
      <c r="CB31" s="214"/>
      <c r="CC31" s="214"/>
      <c r="CD31" s="214"/>
      <c r="CE31" s="215"/>
      <c r="CF31" s="419"/>
      <c r="CG31" s="420"/>
      <c r="CH31" s="420"/>
      <c r="CI31" s="420"/>
      <c r="CJ31" s="420"/>
      <c r="CK31" s="420"/>
      <c r="CL31" s="421"/>
      <c r="CM31" s="413" t="str">
        <f t="shared" si="5"/>
        <v/>
      </c>
      <c r="CN31" s="414"/>
      <c r="CO31" s="414"/>
      <c r="CP31" s="414"/>
      <c r="CQ31" s="414"/>
      <c r="CR31" s="415"/>
    </row>
    <row r="32" spans="1:97" ht="15" customHeight="1">
      <c r="A32" s="352" t="s">
        <v>78</v>
      </c>
      <c r="B32" s="217"/>
      <c r="C32" s="217"/>
      <c r="D32" s="217"/>
      <c r="E32" s="217"/>
      <c r="F32" s="217"/>
      <c r="G32" s="217"/>
      <c r="H32" s="217"/>
      <c r="I32" s="217"/>
      <c r="J32" s="337"/>
      <c r="K32" s="346" t="s">
        <v>25</v>
      </c>
      <c r="L32" s="347"/>
      <c r="M32" s="347"/>
      <c r="N32" s="347"/>
      <c r="O32" s="347"/>
      <c r="P32" s="348"/>
      <c r="Q32" s="338"/>
      <c r="R32" s="334"/>
      <c r="S32" s="334"/>
      <c r="T32" s="334"/>
      <c r="U32" s="334"/>
      <c r="V32" s="335"/>
      <c r="W32" s="339" t="str">
        <f t="shared" si="0"/>
        <v>－</v>
      </c>
      <c r="X32" s="340"/>
      <c r="Y32" s="340"/>
      <c r="Z32" s="340"/>
      <c r="AA32" s="340"/>
      <c r="AB32" s="341"/>
      <c r="AC32" s="338"/>
      <c r="AD32" s="334"/>
      <c r="AE32" s="334"/>
      <c r="AF32" s="334"/>
      <c r="AG32" s="334"/>
      <c r="AH32" s="335"/>
      <c r="AI32" s="174" t="str">
        <f t="shared" si="3"/>
        <v>－</v>
      </c>
      <c r="AJ32" s="189"/>
      <c r="AK32" s="174" t="str">
        <f t="shared" si="1"/>
        <v>－</v>
      </c>
      <c r="AL32" s="175"/>
      <c r="AM32" s="338"/>
      <c r="AN32" s="334"/>
      <c r="AO32" s="334"/>
      <c r="AP32" s="334"/>
      <c r="AQ32" s="334"/>
      <c r="AR32" s="335"/>
      <c r="AS32" s="186" t="str">
        <f t="shared" si="4"/>
        <v>－</v>
      </c>
      <c r="AT32" s="186"/>
      <c r="AU32" s="189" t="str">
        <f t="shared" si="2"/>
        <v>－</v>
      </c>
      <c r="AV32" s="336"/>
      <c r="BF32" s="202"/>
      <c r="BG32" s="203"/>
      <c r="BH32" s="203"/>
      <c r="BI32" s="203"/>
      <c r="BJ32" s="203"/>
      <c r="BK32" s="203"/>
      <c r="BL32" s="203"/>
      <c r="BM32" s="203"/>
      <c r="BN32" s="225" t="s">
        <v>35</v>
      </c>
      <c r="BO32" s="226"/>
      <c r="BP32" s="226"/>
      <c r="BQ32" s="226"/>
      <c r="BR32" s="226"/>
      <c r="BS32" s="227"/>
      <c r="BT32" s="422" t="str">
        <f>IF(COUNTBLANK('計画（法人）'!AR47)=1,"",'計画（法人）'!AR47)</f>
        <v/>
      </c>
      <c r="BU32" s="423"/>
      <c r="BV32" s="423"/>
      <c r="BW32" s="423"/>
      <c r="BX32" s="423"/>
      <c r="BY32" s="424"/>
      <c r="BZ32" s="234" t="str">
        <f>IF(AND(COUNTBLANK(BZ30)=1,COUNTBLANK(BZ31)=1),"",SUM(BZ30+BZ31))</f>
        <v/>
      </c>
      <c r="CA32" s="235"/>
      <c r="CB32" s="235"/>
      <c r="CC32" s="235"/>
      <c r="CD32" s="235"/>
      <c r="CE32" s="236"/>
      <c r="CF32" s="399" t="str">
        <f>IF(AND(COUNTBLANK(CF30)=1,COUNTBLANK(CF31)=1),"",SUM(CF30+CF31))</f>
        <v/>
      </c>
      <c r="CG32" s="400"/>
      <c r="CH32" s="400"/>
      <c r="CI32" s="400"/>
      <c r="CJ32" s="400"/>
      <c r="CK32" s="400"/>
      <c r="CL32" s="401"/>
      <c r="CM32" s="396" t="str">
        <f t="shared" si="5"/>
        <v/>
      </c>
      <c r="CN32" s="397"/>
      <c r="CO32" s="397"/>
      <c r="CP32" s="397"/>
      <c r="CQ32" s="397"/>
      <c r="CR32" s="398"/>
    </row>
    <row r="33" spans="1:99" ht="15" customHeight="1">
      <c r="A33" s="352" t="s">
        <v>79</v>
      </c>
      <c r="B33" s="217"/>
      <c r="C33" s="217"/>
      <c r="D33" s="217"/>
      <c r="E33" s="217"/>
      <c r="F33" s="217"/>
      <c r="G33" s="217"/>
      <c r="H33" s="217"/>
      <c r="I33" s="217"/>
      <c r="J33" s="337"/>
      <c r="K33" s="346" t="s">
        <v>25</v>
      </c>
      <c r="L33" s="347"/>
      <c r="M33" s="347"/>
      <c r="N33" s="347"/>
      <c r="O33" s="347"/>
      <c r="P33" s="348"/>
      <c r="Q33" s="353" t="str">
        <f>IF(AND(COUNTBLANK(Q30)=1,COUNTBLANK(Q31)=1,COUNTBLANK(Q32)=1),"",SUM(Q30,Q31,-Q32))</f>
        <v/>
      </c>
      <c r="R33" s="347"/>
      <c r="S33" s="347"/>
      <c r="T33" s="347"/>
      <c r="U33" s="347"/>
      <c r="V33" s="348"/>
      <c r="W33" s="339" t="str">
        <f t="shared" si="0"/>
        <v>－</v>
      </c>
      <c r="X33" s="340"/>
      <c r="Y33" s="340"/>
      <c r="Z33" s="340"/>
      <c r="AA33" s="340"/>
      <c r="AB33" s="341"/>
      <c r="AC33" s="346" t="str">
        <f>IF(AND(COUNTBLANK(AC30)=1,COUNTBLANK(AC31)=1,COUNTBLANK(AC32)=1),"",SUM(AC30,AC31,-AC32))</f>
        <v/>
      </c>
      <c r="AD33" s="347"/>
      <c r="AE33" s="347"/>
      <c r="AF33" s="347"/>
      <c r="AG33" s="347"/>
      <c r="AH33" s="348"/>
      <c r="AI33" s="174" t="str">
        <f t="shared" si="3"/>
        <v>－</v>
      </c>
      <c r="AJ33" s="189"/>
      <c r="AK33" s="174" t="str">
        <f t="shared" si="1"/>
        <v>－</v>
      </c>
      <c r="AL33" s="175"/>
      <c r="AM33" s="346" t="str">
        <f>IF(AND(COUNTBLANK(AM30)=1,COUNTBLANK(AM31)=1,COUNTBLANK(AM32)=1),"",SUM(AM30,AM31,-AM32))</f>
        <v/>
      </c>
      <c r="AN33" s="347"/>
      <c r="AO33" s="347"/>
      <c r="AP33" s="347"/>
      <c r="AQ33" s="347"/>
      <c r="AR33" s="348"/>
      <c r="AS33" s="186" t="str">
        <f t="shared" si="4"/>
        <v>－</v>
      </c>
      <c r="AT33" s="186"/>
      <c r="AU33" s="186" t="str">
        <f>IF(OR(COUNTBLANK(AM33)=1,COUNTBLANK(AC33)=1),"－",IF(OR(AM33&lt;0,AC33&lt;0),"－",IFERROR(AM33/AC33,"－")))</f>
        <v>－</v>
      </c>
      <c r="AV33" s="336"/>
      <c r="BF33" s="110" t="s">
        <v>35</v>
      </c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90"/>
      <c r="BT33" s="404" t="str">
        <f>IF(COUNTBLANK('計画（法人）'!AR48)=1,"",'計画（法人）'!AR48)</f>
        <v/>
      </c>
      <c r="BU33" s="405"/>
      <c r="BV33" s="405"/>
      <c r="BW33" s="405"/>
      <c r="BX33" s="405"/>
      <c r="BY33" s="406"/>
      <c r="BZ33" s="407" t="str">
        <f>IF(AND(COUNTBLANK(BZ20)=1,COUNTBLANK(BZ23)=1,COUNTBLANK(BZ26)=1,COUNTBLANK(BZ29)=1,COUNTBLANK(BZ32)=1),"",SUM(BZ20,BZ23,BZ26,BZ29,BZ32))</f>
        <v/>
      </c>
      <c r="CA33" s="408"/>
      <c r="CB33" s="408"/>
      <c r="CC33" s="408"/>
      <c r="CD33" s="408"/>
      <c r="CE33" s="409"/>
      <c r="CF33" s="390" t="str">
        <f>IF(AND(COUNTBLANK(CF20)=1,COUNTBLANK(CF23)=1,COUNTBLANK(CF26)=1,COUNTBLANK(CF29)=1,COUNTBLANK(CF32)=1),"",SUM(CF20,CF23,CF26,CF29,CF32))</f>
        <v/>
      </c>
      <c r="CG33" s="391"/>
      <c r="CH33" s="391"/>
      <c r="CI33" s="391"/>
      <c r="CJ33" s="391"/>
      <c r="CK33" s="391"/>
      <c r="CL33" s="392"/>
      <c r="CM33" s="393" t="str">
        <f>IFERROR(CF33/CF33,"")</f>
        <v/>
      </c>
      <c r="CN33" s="394"/>
      <c r="CO33" s="394"/>
      <c r="CP33" s="394"/>
      <c r="CQ33" s="394"/>
      <c r="CR33" s="395"/>
      <c r="CS33" s="17"/>
      <c r="CT33" s="60"/>
      <c r="CU33" s="60"/>
    </row>
    <row r="34" spans="1:99" ht="15" customHeight="1">
      <c r="A34" s="352" t="s">
        <v>56</v>
      </c>
      <c r="B34" s="217"/>
      <c r="C34" s="217"/>
      <c r="D34" s="217"/>
      <c r="E34" s="217"/>
      <c r="F34" s="217"/>
      <c r="G34" s="217"/>
      <c r="H34" s="217"/>
      <c r="I34" s="217"/>
      <c r="J34" s="337"/>
      <c r="K34" s="333" t="str">
        <f>IF(COUNTBLANK('計画（法人）'!BV46)=1,"",'計画（法人）'!BV46)</f>
        <v/>
      </c>
      <c r="L34" s="334"/>
      <c r="M34" s="334"/>
      <c r="N34" s="334"/>
      <c r="O34" s="334"/>
      <c r="P34" s="335"/>
      <c r="Q34" s="338"/>
      <c r="R34" s="334"/>
      <c r="S34" s="334"/>
      <c r="T34" s="334"/>
      <c r="U34" s="334"/>
      <c r="V34" s="335"/>
      <c r="W34" s="339" t="str">
        <f t="shared" si="0"/>
        <v>－</v>
      </c>
      <c r="X34" s="340"/>
      <c r="Y34" s="340"/>
      <c r="Z34" s="340"/>
      <c r="AA34" s="340"/>
      <c r="AB34" s="341"/>
      <c r="AC34" s="333"/>
      <c r="AD34" s="334"/>
      <c r="AE34" s="334"/>
      <c r="AF34" s="334"/>
      <c r="AG34" s="334"/>
      <c r="AH34" s="335"/>
      <c r="AI34" s="174" t="str">
        <f t="shared" si="3"/>
        <v>－</v>
      </c>
      <c r="AJ34" s="189"/>
      <c r="AK34" s="174" t="str">
        <f t="shared" si="1"/>
        <v>－</v>
      </c>
      <c r="AL34" s="175"/>
      <c r="AM34" s="333"/>
      <c r="AN34" s="334"/>
      <c r="AO34" s="334"/>
      <c r="AP34" s="334"/>
      <c r="AQ34" s="334"/>
      <c r="AR34" s="335"/>
      <c r="AS34" s="186" t="str">
        <f t="shared" si="4"/>
        <v>－</v>
      </c>
      <c r="AT34" s="186"/>
      <c r="AU34" s="186" t="str">
        <f t="shared" si="2"/>
        <v>－</v>
      </c>
      <c r="AV34" s="336"/>
      <c r="BF34" s="260" t="s">
        <v>91</v>
      </c>
      <c r="BG34" s="260"/>
      <c r="BH34" s="260"/>
      <c r="BI34" s="260"/>
      <c r="BJ34" s="260"/>
      <c r="BK34" s="260"/>
      <c r="BL34" s="260"/>
      <c r="BM34" s="260"/>
      <c r="BN34" s="260"/>
      <c r="BO34" s="260"/>
      <c r="BP34" s="260"/>
      <c r="BQ34" s="260"/>
      <c r="BR34" s="260"/>
      <c r="BS34" s="260"/>
      <c r="BT34" s="260"/>
      <c r="BU34" s="260"/>
      <c r="BV34" s="260"/>
      <c r="BW34" s="260"/>
      <c r="BX34" s="260"/>
      <c r="BY34" s="260"/>
      <c r="BZ34" s="260"/>
      <c r="CA34" s="260"/>
      <c r="CB34" s="260"/>
      <c r="CC34" s="260"/>
      <c r="CD34" s="260"/>
      <c r="CE34" s="260"/>
      <c r="CF34" s="260"/>
      <c r="CG34" s="260"/>
      <c r="CH34" s="260"/>
      <c r="CI34" s="260"/>
      <c r="CJ34" s="260"/>
      <c r="CK34" s="260"/>
      <c r="CL34" s="260"/>
      <c r="CM34" s="260"/>
      <c r="CN34" s="260"/>
      <c r="CO34" s="260"/>
      <c r="CP34" s="260"/>
      <c r="CQ34" s="260"/>
      <c r="CR34" s="260"/>
      <c r="CS34" s="260"/>
      <c r="CT34" s="260"/>
      <c r="CU34" s="260"/>
    </row>
    <row r="35" spans="1:99" ht="15" customHeight="1">
      <c r="A35" s="364" t="s">
        <v>80</v>
      </c>
      <c r="B35" s="365"/>
      <c r="C35" s="365"/>
      <c r="D35" s="365"/>
      <c r="E35" s="365"/>
      <c r="F35" s="365"/>
      <c r="G35" s="365"/>
      <c r="H35" s="365"/>
      <c r="I35" s="365"/>
      <c r="J35" s="366"/>
      <c r="K35" s="367" t="s">
        <v>25</v>
      </c>
      <c r="L35" s="368"/>
      <c r="M35" s="368"/>
      <c r="N35" s="368"/>
      <c r="O35" s="368"/>
      <c r="P35" s="369"/>
      <c r="Q35" s="370" t="str">
        <f>IF(AND(COUNTBLANK(Q33)=1,COUNTBLANK(Q34)=1),"",SUM(Q33,-Q34))</f>
        <v/>
      </c>
      <c r="R35" s="368"/>
      <c r="S35" s="368"/>
      <c r="T35" s="368"/>
      <c r="U35" s="368"/>
      <c r="V35" s="369"/>
      <c r="W35" s="371" t="str">
        <f t="shared" si="0"/>
        <v>－</v>
      </c>
      <c r="X35" s="372"/>
      <c r="Y35" s="372"/>
      <c r="Z35" s="372"/>
      <c r="AA35" s="372"/>
      <c r="AB35" s="373"/>
      <c r="AC35" s="367" t="str">
        <f>IF(AND(COUNTBLANK(AC33)=1,COUNTBLANK(AC34)=1),"",SUM(AC33,-AC34))</f>
        <v/>
      </c>
      <c r="AD35" s="368"/>
      <c r="AE35" s="368"/>
      <c r="AF35" s="368"/>
      <c r="AG35" s="368"/>
      <c r="AH35" s="369"/>
      <c r="AI35" s="253" t="str">
        <f t="shared" si="3"/>
        <v>－</v>
      </c>
      <c r="AJ35" s="254"/>
      <c r="AK35" s="253" t="str">
        <f t="shared" si="1"/>
        <v>－</v>
      </c>
      <c r="AL35" s="256"/>
      <c r="AM35" s="367" t="str">
        <f>IF(AND(COUNTBLANK(AM33)=1,COUNTBLANK(AM34)=1),"",SUM(AM33,-AM34))</f>
        <v/>
      </c>
      <c r="AN35" s="368"/>
      <c r="AO35" s="368"/>
      <c r="AP35" s="368"/>
      <c r="AQ35" s="368"/>
      <c r="AR35" s="369"/>
      <c r="AS35" s="255" t="str">
        <f>IF(COUNTBLANK(AM35)=1,"－",IF(AM35&lt;0,"－",IFERROR(AM35/$AM$14,"－")))</f>
        <v>－</v>
      </c>
      <c r="AT35" s="255"/>
      <c r="AU35" s="255" t="str">
        <f t="shared" si="2"/>
        <v>－</v>
      </c>
      <c r="AV35" s="374"/>
      <c r="BF35" s="260"/>
      <c r="BG35" s="260"/>
      <c r="BH35" s="260"/>
      <c r="BI35" s="260"/>
      <c r="BJ35" s="260"/>
      <c r="BK35" s="260"/>
      <c r="BL35" s="260"/>
      <c r="BM35" s="260"/>
      <c r="BN35" s="260"/>
      <c r="BO35" s="260"/>
      <c r="BP35" s="260"/>
      <c r="BQ35" s="260"/>
      <c r="BR35" s="260"/>
      <c r="BS35" s="260"/>
      <c r="BT35" s="260"/>
      <c r="BU35" s="260"/>
      <c r="BV35" s="260"/>
      <c r="BW35" s="260"/>
      <c r="BX35" s="260"/>
      <c r="BY35" s="260"/>
      <c r="BZ35" s="260"/>
      <c r="CA35" s="260"/>
      <c r="CB35" s="260"/>
      <c r="CC35" s="260"/>
      <c r="CD35" s="260"/>
      <c r="CE35" s="260"/>
      <c r="CF35" s="260"/>
      <c r="CG35" s="260"/>
      <c r="CH35" s="260"/>
      <c r="CI35" s="260"/>
      <c r="CJ35" s="260"/>
      <c r="CK35" s="260"/>
      <c r="CL35" s="260"/>
      <c r="CM35" s="260"/>
      <c r="CN35" s="260"/>
      <c r="CO35" s="260"/>
      <c r="CP35" s="260"/>
      <c r="CQ35" s="260"/>
      <c r="CR35" s="260"/>
      <c r="CS35" s="260"/>
      <c r="CT35" s="260"/>
      <c r="CU35" s="260"/>
    </row>
    <row r="36" spans="1:99" ht="15" customHeight="1">
      <c r="A36" s="383" t="s">
        <v>97</v>
      </c>
      <c r="B36" s="384"/>
      <c r="C36" s="384"/>
      <c r="D36" s="384"/>
      <c r="E36" s="384"/>
      <c r="F36" s="384"/>
      <c r="G36" s="384"/>
      <c r="H36" s="384"/>
      <c r="I36" s="384"/>
      <c r="J36" s="385"/>
      <c r="K36" s="375" t="str">
        <f>IF(COUNTBLANK('計画（法人）'!BV47)=1,"",'計画（法人）'!BV47)</f>
        <v/>
      </c>
      <c r="L36" s="376"/>
      <c r="M36" s="376"/>
      <c r="N36" s="376"/>
      <c r="O36" s="376"/>
      <c r="P36" s="377"/>
      <c r="Q36" s="386" t="str">
        <f>IF(COUNTBLANK(Q35)=1,"",SUM(Q19,Q26,Q35,-Q31,Q32))</f>
        <v/>
      </c>
      <c r="R36" s="376"/>
      <c r="S36" s="376"/>
      <c r="T36" s="376"/>
      <c r="U36" s="376"/>
      <c r="V36" s="377"/>
      <c r="W36" s="387" t="str">
        <f>IF(OR(COUNTBLANK(Q36)=1,COUNTBLANK(K36)=1),"－",IF(OR(Q36&lt;0,K36&lt;0),"－",IFERROR(Q36/K36,"－")))</f>
        <v>－</v>
      </c>
      <c r="X36" s="388"/>
      <c r="Y36" s="388"/>
      <c r="Z36" s="388"/>
      <c r="AA36" s="388"/>
      <c r="AB36" s="389"/>
      <c r="AC36" s="375" t="str">
        <f>IF(COUNTBLANK(AC35)=1,"",SUM(AC19,AC26,AC35,-AC31,AC32))</f>
        <v/>
      </c>
      <c r="AD36" s="376"/>
      <c r="AE36" s="376"/>
      <c r="AF36" s="376"/>
      <c r="AG36" s="376"/>
      <c r="AH36" s="377"/>
      <c r="AI36" s="262" t="s">
        <v>25</v>
      </c>
      <c r="AJ36" s="266"/>
      <c r="AK36" s="262" t="str">
        <f t="shared" si="1"/>
        <v>－</v>
      </c>
      <c r="AL36" s="263"/>
      <c r="AM36" s="375" t="str">
        <f>IF(COUNTBLANK(AM35)=1,"",SUM(AM19,AM26,AM35,-AM31,AM32))</f>
        <v/>
      </c>
      <c r="AN36" s="376"/>
      <c r="AO36" s="376"/>
      <c r="AP36" s="376"/>
      <c r="AQ36" s="376"/>
      <c r="AR36" s="377"/>
      <c r="AS36" s="262" t="s">
        <v>25</v>
      </c>
      <c r="AT36" s="266"/>
      <c r="AU36" s="378" t="str">
        <f>IF(OR(COUNTBLANK(AM36)=1,COUNTBLANK(AC36)=1),"－",IF(OR(AM36&lt;0,AC36&lt;0),"－",IFERROR(AM36/AC36,"－")))</f>
        <v>－</v>
      </c>
      <c r="AV36" s="345"/>
      <c r="BF36" s="260"/>
      <c r="BG36" s="260"/>
      <c r="BH36" s="260"/>
      <c r="BI36" s="260"/>
      <c r="BJ36" s="260"/>
      <c r="BK36" s="260"/>
      <c r="BL36" s="260"/>
      <c r="BM36" s="260"/>
      <c r="BN36" s="260"/>
      <c r="BO36" s="260"/>
      <c r="BP36" s="260"/>
      <c r="BQ36" s="260"/>
      <c r="BR36" s="260"/>
      <c r="BS36" s="260"/>
      <c r="BT36" s="260"/>
      <c r="BU36" s="260"/>
      <c r="BV36" s="260"/>
      <c r="BW36" s="260"/>
      <c r="BX36" s="260"/>
      <c r="BY36" s="260"/>
      <c r="BZ36" s="260"/>
      <c r="CA36" s="260"/>
      <c r="CB36" s="260"/>
      <c r="CC36" s="260"/>
      <c r="CD36" s="260"/>
      <c r="CE36" s="260"/>
      <c r="CF36" s="260"/>
      <c r="CG36" s="260"/>
      <c r="CH36" s="260"/>
      <c r="CI36" s="260"/>
      <c r="CJ36" s="260"/>
      <c r="CK36" s="260"/>
      <c r="CL36" s="260"/>
      <c r="CM36" s="260"/>
      <c r="CN36" s="260"/>
      <c r="CO36" s="260"/>
      <c r="CP36" s="260"/>
      <c r="CQ36" s="260"/>
      <c r="CR36" s="260"/>
      <c r="CS36" s="260"/>
      <c r="CT36" s="260"/>
      <c r="CU36" s="260"/>
    </row>
    <row r="37" spans="1:99" ht="15" customHeight="1">
      <c r="A37" s="61"/>
      <c r="B37" s="282" t="s">
        <v>101</v>
      </c>
      <c r="C37" s="283"/>
      <c r="D37" s="283"/>
      <c r="E37" s="283"/>
      <c r="F37" s="283"/>
      <c r="G37" s="283"/>
      <c r="H37" s="283"/>
      <c r="I37" s="283"/>
      <c r="J37" s="284"/>
      <c r="K37" s="379" t="str">
        <f>IF(COUNTBLANK('計画（法人）'!BV48)=1,"",'計画（法人）'!BV48)</f>
        <v/>
      </c>
      <c r="L37" s="380"/>
      <c r="M37" s="380"/>
      <c r="N37" s="380"/>
      <c r="O37" s="380"/>
      <c r="P37" s="380"/>
      <c r="Q37" s="380" t="str">
        <f>IF(COUNTBLANK(Q36)=1,"",Q36*0.8)</f>
        <v/>
      </c>
      <c r="R37" s="380"/>
      <c r="S37" s="380"/>
      <c r="T37" s="380"/>
      <c r="U37" s="380"/>
      <c r="V37" s="380"/>
      <c r="W37" s="381" t="str">
        <f>IF(OR(COUNTBLANK(Q37)=1,COUNTBLANK(K37)=1),"－",IF(OR(Q37&lt;0,K37&lt;0),"－",IFERROR(Q37/K37,"－")))</f>
        <v>－</v>
      </c>
      <c r="X37" s="381"/>
      <c r="Y37" s="381"/>
      <c r="Z37" s="381"/>
      <c r="AA37" s="381"/>
      <c r="AB37" s="382"/>
      <c r="AC37" s="264" t="str">
        <f>IF(COUNTBLANK(AC36)=1,"",AC36*0.8)</f>
        <v/>
      </c>
      <c r="AD37" s="265"/>
      <c r="AE37" s="265"/>
      <c r="AF37" s="265"/>
      <c r="AG37" s="265"/>
      <c r="AH37" s="265"/>
      <c r="AI37" s="255" t="s">
        <v>25</v>
      </c>
      <c r="AJ37" s="255"/>
      <c r="AK37" s="255" t="str">
        <f t="shared" si="1"/>
        <v>－</v>
      </c>
      <c r="AL37" s="374"/>
      <c r="AM37" s="402" t="str">
        <f>IF(COUNTBLANK(AM36)=1,"",AM36*0.8)</f>
        <v/>
      </c>
      <c r="AN37" s="403"/>
      <c r="AO37" s="403"/>
      <c r="AP37" s="403"/>
      <c r="AQ37" s="403"/>
      <c r="AR37" s="403"/>
      <c r="AS37" s="255" t="s">
        <v>25</v>
      </c>
      <c r="AT37" s="255"/>
      <c r="AU37" s="255" t="str">
        <f>IF(OR(COUNTBLANK(AM37)=1,COUNTBLANK(AC37)=1),"－",IF(OR(AM37&lt;0,AC37&lt;0),"－",IFERROR(AM37/AC37,"－")))</f>
        <v>－</v>
      </c>
      <c r="AV37" s="374"/>
      <c r="BF37" s="9" t="s">
        <v>81</v>
      </c>
    </row>
    <row r="38" spans="1:99" ht="15" customHeight="1">
      <c r="A38" s="261" t="s">
        <v>82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BF38" s="21" t="s">
        <v>10</v>
      </c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62" t="s">
        <v>51</v>
      </c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62" t="s">
        <v>83</v>
      </c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63"/>
    </row>
    <row r="39" spans="1:99" ht="15" customHeight="1">
      <c r="A39" s="260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/>
      <c r="AO39" s="260"/>
      <c r="AP39" s="260"/>
      <c r="AQ39" s="260"/>
      <c r="AR39" s="260"/>
      <c r="AS39" s="260"/>
      <c r="AT39" s="260"/>
      <c r="AU39" s="260"/>
      <c r="AV39" s="260"/>
      <c r="BF39" s="82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103"/>
      <c r="BT39" s="105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103"/>
      <c r="CH39" s="105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4"/>
    </row>
    <row r="40" spans="1:99" ht="15" customHeight="1">
      <c r="BF40" s="82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103"/>
      <c r="BT40" s="105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103"/>
      <c r="CH40" s="105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4"/>
    </row>
    <row r="41" spans="1:99" ht="15" customHeight="1">
      <c r="A41" s="9" t="s">
        <v>84</v>
      </c>
      <c r="BF41" s="82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103"/>
      <c r="BT41" s="105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103"/>
      <c r="CH41" s="105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4"/>
    </row>
    <row r="42" spans="1:99" ht="15" customHeight="1">
      <c r="A42" s="21" t="s">
        <v>85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64"/>
      <c r="Y42" s="22" t="s">
        <v>6</v>
      </c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63"/>
      <c r="BF42" s="82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103"/>
      <c r="BT42" s="105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103"/>
      <c r="CH42" s="105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4"/>
    </row>
    <row r="43" spans="1:99" ht="15" customHeight="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103"/>
      <c r="Y43" s="105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4"/>
      <c r="BF43" s="82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103"/>
      <c r="BT43" s="105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103"/>
      <c r="CH43" s="105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4"/>
    </row>
    <row r="44" spans="1:99" ht="15" customHeight="1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103"/>
      <c r="Y44" s="105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4"/>
      <c r="BF44" s="82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103"/>
      <c r="BT44" s="105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103"/>
      <c r="CH44" s="105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4"/>
    </row>
    <row r="45" spans="1:99" ht="15" customHeight="1">
      <c r="A45" s="82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103"/>
      <c r="Y45" s="105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4"/>
      <c r="BF45" s="82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103"/>
      <c r="BT45" s="105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103"/>
      <c r="CH45" s="105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4"/>
    </row>
    <row r="46" spans="1:99" ht="15" customHeight="1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103"/>
      <c r="Y46" s="105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4"/>
      <c r="BF46" s="82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103"/>
      <c r="BT46" s="105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103"/>
      <c r="CH46" s="105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4"/>
    </row>
    <row r="47" spans="1:99" ht="15" customHeight="1">
      <c r="A47" s="82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103"/>
      <c r="Y47" s="105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4"/>
      <c r="BF47" s="82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103"/>
      <c r="BT47" s="105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103"/>
      <c r="CH47" s="105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4"/>
    </row>
    <row r="48" spans="1:99" ht="15" customHeight="1">
      <c r="A48" s="82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03"/>
      <c r="Y48" s="105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4"/>
      <c r="BF48" s="82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103"/>
      <c r="BT48" s="105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103"/>
      <c r="CH48" s="105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4"/>
    </row>
    <row r="49" spans="1:99" ht="15" customHeight="1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104"/>
      <c r="Y49" s="10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7"/>
      <c r="BF49" s="85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104"/>
      <c r="BT49" s="10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104"/>
      <c r="CH49" s="10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7"/>
    </row>
    <row r="50" spans="1:99" ht="15" customHeight="1"/>
    <row r="51" spans="1:99" ht="15" customHeight="1"/>
  </sheetData>
  <sheetProtection algorithmName="SHA-512" hashValue="1/AQz8wWUaL/OWzvLqSur7vtA9wyvS6PUrW7SDcdv12WGSStz50U0+vOTwgmQoFIz0L8xZkv2YUZeL1EkNj3+A==" saltValue="to7rUpbUPLNcN9AeAjYBpA==" spinCount="100000" sheet="1" objects="1" scenarios="1" formatCells="0" selectLockedCells="1"/>
  <mergeCells count="398">
    <mergeCell ref="CM17:CR17"/>
    <mergeCell ref="CM18:CR18"/>
    <mergeCell ref="CM19:CR19"/>
    <mergeCell ref="CM20:CR20"/>
    <mergeCell ref="BT17:BY17"/>
    <mergeCell ref="BZ17:CE17"/>
    <mergeCell ref="BT16:CI16"/>
    <mergeCell ref="BZ30:CE30"/>
    <mergeCell ref="BN31:BS31"/>
    <mergeCell ref="BT31:BY31"/>
    <mergeCell ref="BZ26:CE26"/>
    <mergeCell ref="BZ21:CE21"/>
    <mergeCell ref="BN22:BS22"/>
    <mergeCell ref="BT22:BY22"/>
    <mergeCell ref="BZ22:CE22"/>
    <mergeCell ref="BN23:BS23"/>
    <mergeCell ref="BZ18:CE18"/>
    <mergeCell ref="BN19:BS19"/>
    <mergeCell ref="BT19:BY19"/>
    <mergeCell ref="BZ19:CE19"/>
    <mergeCell ref="CF17:CL17"/>
    <mergeCell ref="CF18:CL18"/>
    <mergeCell ref="BT23:BY23"/>
    <mergeCell ref="BZ23:CE23"/>
    <mergeCell ref="CF19:CL19"/>
    <mergeCell ref="CF20:CL20"/>
    <mergeCell ref="BT32:BY32"/>
    <mergeCell ref="BZ32:CE32"/>
    <mergeCell ref="BZ28:CE28"/>
    <mergeCell ref="BN29:BS29"/>
    <mergeCell ref="BT29:BY29"/>
    <mergeCell ref="BZ29:CE29"/>
    <mergeCell ref="BT26:BY26"/>
    <mergeCell ref="CM21:CR21"/>
    <mergeCell ref="CM22:CR22"/>
    <mergeCell ref="CM23:CR23"/>
    <mergeCell ref="CF26:CL26"/>
    <mergeCell ref="CF27:CL27"/>
    <mergeCell ref="CF28:CL28"/>
    <mergeCell ref="CF29:CL29"/>
    <mergeCell ref="CF30:CL30"/>
    <mergeCell ref="CF31:CL31"/>
    <mergeCell ref="CF21:CL21"/>
    <mergeCell ref="CF22:CL22"/>
    <mergeCell ref="CF23:CL23"/>
    <mergeCell ref="CF24:CL24"/>
    <mergeCell ref="CF25:CL25"/>
    <mergeCell ref="CM24:CR24"/>
    <mergeCell ref="CM25:CR25"/>
    <mergeCell ref="CM26:CR26"/>
    <mergeCell ref="CM27:CR27"/>
    <mergeCell ref="CM28:CR28"/>
    <mergeCell ref="CM29:CR29"/>
    <mergeCell ref="CM30:CR30"/>
    <mergeCell ref="CM31:CR31"/>
    <mergeCell ref="BF24:BM26"/>
    <mergeCell ref="BN24:BS24"/>
    <mergeCell ref="BT24:BY24"/>
    <mergeCell ref="BZ24:CE24"/>
    <mergeCell ref="BN25:BS25"/>
    <mergeCell ref="BT25:BY25"/>
    <mergeCell ref="BZ25:CE25"/>
    <mergeCell ref="BN26:BS26"/>
    <mergeCell ref="BF33:BS33"/>
    <mergeCell ref="BT33:BY33"/>
    <mergeCell ref="BZ33:CE33"/>
    <mergeCell ref="BF30:BM32"/>
    <mergeCell ref="BZ31:CE31"/>
    <mergeCell ref="BN32:BS32"/>
    <mergeCell ref="BT30:BY30"/>
    <mergeCell ref="AK35:AL35"/>
    <mergeCell ref="A36:J36"/>
    <mergeCell ref="K36:P36"/>
    <mergeCell ref="Q36:V36"/>
    <mergeCell ref="W36:AB36"/>
    <mergeCell ref="AC36:AH36"/>
    <mergeCell ref="BT39:CG49"/>
    <mergeCell ref="CH39:CU49"/>
    <mergeCell ref="BF27:BM29"/>
    <mergeCell ref="BN27:BS27"/>
    <mergeCell ref="BT27:BY27"/>
    <mergeCell ref="BZ27:CE27"/>
    <mergeCell ref="BN28:BS28"/>
    <mergeCell ref="BT28:BY28"/>
    <mergeCell ref="CF33:CL33"/>
    <mergeCell ref="CM33:CR33"/>
    <mergeCell ref="CM32:CR32"/>
    <mergeCell ref="CF32:CL32"/>
    <mergeCell ref="AK37:AL37"/>
    <mergeCell ref="AM37:AR37"/>
    <mergeCell ref="AS37:AT37"/>
    <mergeCell ref="AU37:AV37"/>
    <mergeCell ref="A38:AV39"/>
    <mergeCell ref="BF39:BS49"/>
    <mergeCell ref="AK36:AL36"/>
    <mergeCell ref="AM36:AR36"/>
    <mergeCell ref="AS36:AT36"/>
    <mergeCell ref="AU36:AV36"/>
    <mergeCell ref="B37:J37"/>
    <mergeCell ref="K37:P37"/>
    <mergeCell ref="Q37:V37"/>
    <mergeCell ref="W37:AB37"/>
    <mergeCell ref="AC37:AH37"/>
    <mergeCell ref="AI37:AJ37"/>
    <mergeCell ref="AI36:AJ36"/>
    <mergeCell ref="A43:X49"/>
    <mergeCell ref="Y43:AV49"/>
    <mergeCell ref="BF17:BS17"/>
    <mergeCell ref="BN30:BS30"/>
    <mergeCell ref="AM34:AR34"/>
    <mergeCell ref="AS34:AT34"/>
    <mergeCell ref="AU34:AV34"/>
    <mergeCell ref="A35:J35"/>
    <mergeCell ref="K35:P35"/>
    <mergeCell ref="Q35:V35"/>
    <mergeCell ref="W35:AB35"/>
    <mergeCell ref="AC35:AH35"/>
    <mergeCell ref="AI35:AJ35"/>
    <mergeCell ref="A34:J34"/>
    <mergeCell ref="K34:P34"/>
    <mergeCell ref="Q34:V34"/>
    <mergeCell ref="W34:AB34"/>
    <mergeCell ref="AC34:AH34"/>
    <mergeCell ref="AI34:AJ34"/>
    <mergeCell ref="AK34:AL34"/>
    <mergeCell ref="AM35:AR35"/>
    <mergeCell ref="AS35:AT35"/>
    <mergeCell ref="AU35:AV35"/>
    <mergeCell ref="AI33:AJ33"/>
    <mergeCell ref="AK33:AL33"/>
    <mergeCell ref="AM33:AR33"/>
    <mergeCell ref="AS33:AT33"/>
    <mergeCell ref="AU33:AV33"/>
    <mergeCell ref="AU32:AV32"/>
    <mergeCell ref="A33:J33"/>
    <mergeCell ref="K33:P33"/>
    <mergeCell ref="Q33:V33"/>
    <mergeCell ref="W33:AB33"/>
    <mergeCell ref="AC33:AH33"/>
    <mergeCell ref="A32:J32"/>
    <mergeCell ref="K32:P32"/>
    <mergeCell ref="Q32:V32"/>
    <mergeCell ref="W32:AB32"/>
    <mergeCell ref="AC32:AH32"/>
    <mergeCell ref="AI32:AJ32"/>
    <mergeCell ref="AK32:AL32"/>
    <mergeCell ref="AM32:AR32"/>
    <mergeCell ref="AS32:AT32"/>
    <mergeCell ref="AU31:AV31"/>
    <mergeCell ref="A30:J30"/>
    <mergeCell ref="K30:P30"/>
    <mergeCell ref="Q30:V30"/>
    <mergeCell ref="W30:AB30"/>
    <mergeCell ref="AC30:AH30"/>
    <mergeCell ref="AI30:AJ30"/>
    <mergeCell ref="AK30:AL30"/>
    <mergeCell ref="AM30:AR30"/>
    <mergeCell ref="A31:J31"/>
    <mergeCell ref="K31:P31"/>
    <mergeCell ref="Q31:V31"/>
    <mergeCell ref="W31:AB31"/>
    <mergeCell ref="AC31:AH31"/>
    <mergeCell ref="AI31:AJ31"/>
    <mergeCell ref="AK31:AL31"/>
    <mergeCell ref="AM31:AR31"/>
    <mergeCell ref="AS31:AT31"/>
    <mergeCell ref="AU29:AV29"/>
    <mergeCell ref="A29:J29"/>
    <mergeCell ref="K29:P29"/>
    <mergeCell ref="Q29:V29"/>
    <mergeCell ref="W29:AB29"/>
    <mergeCell ref="AC29:AH29"/>
    <mergeCell ref="AI29:AJ29"/>
    <mergeCell ref="AS30:AT30"/>
    <mergeCell ref="AU30:AV30"/>
    <mergeCell ref="AC28:AH28"/>
    <mergeCell ref="AI28:AJ28"/>
    <mergeCell ref="AI27:AJ27"/>
    <mergeCell ref="AK27:AL27"/>
    <mergeCell ref="AM27:AR27"/>
    <mergeCell ref="AK29:AL29"/>
    <mergeCell ref="AM29:AR29"/>
    <mergeCell ref="AS29:AT29"/>
    <mergeCell ref="AS27:AT27"/>
    <mergeCell ref="AU27:AV27"/>
    <mergeCell ref="AK28:AL28"/>
    <mergeCell ref="AM28:AR28"/>
    <mergeCell ref="AS28:AT28"/>
    <mergeCell ref="AU28:AV28"/>
    <mergeCell ref="AU26:AV26"/>
    <mergeCell ref="A27:J27"/>
    <mergeCell ref="K27:P27"/>
    <mergeCell ref="Q27:V27"/>
    <mergeCell ref="W27:AB27"/>
    <mergeCell ref="AC27:AH27"/>
    <mergeCell ref="B26:J26"/>
    <mergeCell ref="K26:P26"/>
    <mergeCell ref="Q26:V26"/>
    <mergeCell ref="W26:AB26"/>
    <mergeCell ref="AC26:AH26"/>
    <mergeCell ref="AI26:AJ26"/>
    <mergeCell ref="AK26:AL26"/>
    <mergeCell ref="AM26:AR26"/>
    <mergeCell ref="AS26:AT26"/>
    <mergeCell ref="A28:J28"/>
    <mergeCell ref="K28:P28"/>
    <mergeCell ref="Q28:V28"/>
    <mergeCell ref="W28:AB28"/>
    <mergeCell ref="AS24:AT24"/>
    <mergeCell ref="AU24:AV24"/>
    <mergeCell ref="AU25:AV25"/>
    <mergeCell ref="B24:I24"/>
    <mergeCell ref="J24:J25"/>
    <mergeCell ref="K24:P24"/>
    <mergeCell ref="Q24:V24"/>
    <mergeCell ref="W24:AB24"/>
    <mergeCell ref="AC24:AH24"/>
    <mergeCell ref="AI24:AJ24"/>
    <mergeCell ref="AK24:AL24"/>
    <mergeCell ref="AM24:AR24"/>
    <mergeCell ref="B25:I25"/>
    <mergeCell ref="K25:P25"/>
    <mergeCell ref="Q25:V25"/>
    <mergeCell ref="W25:AB25"/>
    <mergeCell ref="AC25:AH25"/>
    <mergeCell ref="AI25:AJ25"/>
    <mergeCell ref="AK25:AL25"/>
    <mergeCell ref="AM25:AR25"/>
    <mergeCell ref="AS25:AT25"/>
    <mergeCell ref="AM23:AR23"/>
    <mergeCell ref="AS23:AT23"/>
    <mergeCell ref="AU23:AV23"/>
    <mergeCell ref="BF21:BM23"/>
    <mergeCell ref="BN21:BS21"/>
    <mergeCell ref="BT21:BY21"/>
    <mergeCell ref="B23:J23"/>
    <mergeCell ref="K23:P23"/>
    <mergeCell ref="Q23:V23"/>
    <mergeCell ref="W23:AB23"/>
    <mergeCell ref="AC23:AH23"/>
    <mergeCell ref="AI23:AJ23"/>
    <mergeCell ref="AK23:AL23"/>
    <mergeCell ref="B22:J22"/>
    <mergeCell ref="K22:P22"/>
    <mergeCell ref="Q22:V22"/>
    <mergeCell ref="W22:AB22"/>
    <mergeCell ref="AC22:AH22"/>
    <mergeCell ref="AI22:AJ22"/>
    <mergeCell ref="AK22:AL22"/>
    <mergeCell ref="AK21:AL21"/>
    <mergeCell ref="AM21:AR21"/>
    <mergeCell ref="AS21:AT21"/>
    <mergeCell ref="AU21:AV21"/>
    <mergeCell ref="AM22:AR22"/>
    <mergeCell ref="AS22:AT22"/>
    <mergeCell ref="AU22:AV22"/>
    <mergeCell ref="A21:J21"/>
    <mergeCell ref="K21:P21"/>
    <mergeCell ref="Q21:V21"/>
    <mergeCell ref="W21:AB21"/>
    <mergeCell ref="AC21:AH21"/>
    <mergeCell ref="AI21:AJ21"/>
    <mergeCell ref="AK20:AL20"/>
    <mergeCell ref="AM20:AR20"/>
    <mergeCell ref="AS20:AT20"/>
    <mergeCell ref="AU20:AV20"/>
    <mergeCell ref="BN20:BS20"/>
    <mergeCell ref="BT20:BY20"/>
    <mergeCell ref="BZ20:CE20"/>
    <mergeCell ref="A20:J20"/>
    <mergeCell ref="K20:P20"/>
    <mergeCell ref="Q20:V20"/>
    <mergeCell ref="W20:AB20"/>
    <mergeCell ref="AC20:AH20"/>
    <mergeCell ref="AI20:AJ20"/>
    <mergeCell ref="BF18:BM20"/>
    <mergeCell ref="BN18:BS18"/>
    <mergeCell ref="BT18:BY18"/>
    <mergeCell ref="AK19:AL19"/>
    <mergeCell ref="AM19:AR19"/>
    <mergeCell ref="AS19:AT19"/>
    <mergeCell ref="AU19:AV19"/>
    <mergeCell ref="B19:J19"/>
    <mergeCell ref="K19:P19"/>
    <mergeCell ref="Q19:V19"/>
    <mergeCell ref="W19:AB19"/>
    <mergeCell ref="AC19:AH19"/>
    <mergeCell ref="AI19:AJ19"/>
    <mergeCell ref="AU18:AV18"/>
    <mergeCell ref="B18:J18"/>
    <mergeCell ref="K18:P18"/>
    <mergeCell ref="Q18:V18"/>
    <mergeCell ref="W18:AB18"/>
    <mergeCell ref="AC18:AH18"/>
    <mergeCell ref="AI18:AJ18"/>
    <mergeCell ref="AK18:AL18"/>
    <mergeCell ref="AM18:AR18"/>
    <mergeCell ref="AS18:AT18"/>
    <mergeCell ref="AM17:AR17"/>
    <mergeCell ref="AS17:AT17"/>
    <mergeCell ref="AU17:AV17"/>
    <mergeCell ref="BN16:BO16"/>
    <mergeCell ref="BP16:BQ16"/>
    <mergeCell ref="BR16:BS16"/>
    <mergeCell ref="B17:J17"/>
    <mergeCell ref="K17:P17"/>
    <mergeCell ref="Q17:V17"/>
    <mergeCell ref="W17:AB17"/>
    <mergeCell ref="AC17:AH17"/>
    <mergeCell ref="AI17:AJ17"/>
    <mergeCell ref="AK17:AL17"/>
    <mergeCell ref="AI16:AJ16"/>
    <mergeCell ref="AK16:AL16"/>
    <mergeCell ref="AM16:AR16"/>
    <mergeCell ref="AS16:AT16"/>
    <mergeCell ref="AU16:AV16"/>
    <mergeCell ref="BJ16:BM16"/>
    <mergeCell ref="AS15:AT15"/>
    <mergeCell ref="AS14:AT14"/>
    <mergeCell ref="AU15:AV15"/>
    <mergeCell ref="B16:J16"/>
    <mergeCell ref="K16:P16"/>
    <mergeCell ref="Q16:V16"/>
    <mergeCell ref="W16:AB16"/>
    <mergeCell ref="AC16:AH16"/>
    <mergeCell ref="A15:J15"/>
    <mergeCell ref="K15:P15"/>
    <mergeCell ref="Q15:V15"/>
    <mergeCell ref="W15:AB15"/>
    <mergeCell ref="AC15:AH15"/>
    <mergeCell ref="AU14:AV14"/>
    <mergeCell ref="P12:R12"/>
    <mergeCell ref="S12:T12"/>
    <mergeCell ref="U12:W12"/>
    <mergeCell ref="X12:AB12"/>
    <mergeCell ref="AG12:AH12"/>
    <mergeCell ref="AK13:AL13"/>
    <mergeCell ref="AI15:AJ15"/>
    <mergeCell ref="AK15:AL15"/>
    <mergeCell ref="AM15:AR15"/>
    <mergeCell ref="BM14:BN14"/>
    <mergeCell ref="AI14:AJ14"/>
    <mergeCell ref="BH13:BL14"/>
    <mergeCell ref="A14:J14"/>
    <mergeCell ref="K14:P14"/>
    <mergeCell ref="Q14:V14"/>
    <mergeCell ref="W14:AB14"/>
    <mergeCell ref="AC14:AH14"/>
    <mergeCell ref="A11:J13"/>
    <mergeCell ref="K11:R11"/>
    <mergeCell ref="S11:T11"/>
    <mergeCell ref="U11:AB11"/>
    <mergeCell ref="AC11:AG11"/>
    <mergeCell ref="AH11:AI11"/>
    <mergeCell ref="AI12:AJ12"/>
    <mergeCell ref="AK12:AL12"/>
    <mergeCell ref="AD12:AF12"/>
    <mergeCell ref="AM13:AR13"/>
    <mergeCell ref="AS13:AT13"/>
    <mergeCell ref="AU13:AV13"/>
    <mergeCell ref="AN12:AP12"/>
    <mergeCell ref="AQ12:AR12"/>
    <mergeCell ref="AS12:AT12"/>
    <mergeCell ref="K12:O12"/>
    <mergeCell ref="BF34:CU36"/>
    <mergeCell ref="A5:AG7"/>
    <mergeCell ref="AJ6:BB7"/>
    <mergeCell ref="BU10:BV10"/>
    <mergeCell ref="BH10:BJ10"/>
    <mergeCell ref="BK10:BL10"/>
    <mergeCell ref="BM10:BN10"/>
    <mergeCell ref="BR10:BT10"/>
    <mergeCell ref="AJ11:AL11"/>
    <mergeCell ref="AM11:AQ11"/>
    <mergeCell ref="AR11:AS11"/>
    <mergeCell ref="AT11:AV11"/>
    <mergeCell ref="BF11:BN12"/>
    <mergeCell ref="BO11:CR12"/>
    <mergeCell ref="AU12:AV12"/>
    <mergeCell ref="BQ13:BR14"/>
    <mergeCell ref="BS13:CR14"/>
    <mergeCell ref="K13:P13"/>
    <mergeCell ref="Q13:V13"/>
    <mergeCell ref="W13:AB13"/>
    <mergeCell ref="AC13:AH13"/>
    <mergeCell ref="AI13:AJ13"/>
    <mergeCell ref="AK14:AL14"/>
    <mergeCell ref="AM14:AR14"/>
    <mergeCell ref="A1:CY1"/>
    <mergeCell ref="CI3:CM3"/>
    <mergeCell ref="CN3:CO3"/>
    <mergeCell ref="CP3:CQ3"/>
    <mergeCell ref="CR3:CS3"/>
    <mergeCell ref="CT3:CU3"/>
    <mergeCell ref="CV3:CW3"/>
    <mergeCell ref="BW10:BX10"/>
    <mergeCell ref="BY10:CC10"/>
    <mergeCell ref="BO10:BQ10"/>
  </mergeCells>
  <phoneticPr fontId="2"/>
  <pageMargins left="1.1023622047244095" right="1.299212598425197" top="0.55118110236220474" bottom="0.35433070866141736" header="0.31496062992125984" footer="0.31496062992125984"/>
  <pageSetup paperSize="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256B2-90FD-4297-9E10-5415CB087238}">
  <sheetPr transitionEvaluation="1" codeName="Sheet4"/>
  <dimension ref="A1:DB51"/>
  <sheetViews>
    <sheetView showGridLines="0" zoomScale="115" zoomScaleNormal="115" workbookViewId="0">
      <selection activeCell="A5" sqref="A5:AG7"/>
    </sheetView>
  </sheetViews>
  <sheetFormatPr defaultColWidth="0" defaultRowHeight="15" customHeight="1" zeroHeight="1"/>
  <cols>
    <col min="1" max="103" width="1.625" style="9" customWidth="1"/>
    <col min="104" max="106" width="0" style="9" hidden="1"/>
    <col min="107" max="16384" width="9" style="9" hidden="1"/>
  </cols>
  <sheetData>
    <row r="1" spans="1:106" s="7" customFormat="1" ht="20.100000000000001" customHeight="1">
      <c r="A1" s="287" t="s">
        <v>92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  <c r="CI1" s="287"/>
      <c r="CJ1" s="287"/>
      <c r="CK1" s="287"/>
      <c r="CL1" s="287"/>
      <c r="CM1" s="287"/>
      <c r="CN1" s="287"/>
      <c r="CO1" s="287"/>
      <c r="CP1" s="287"/>
      <c r="CQ1" s="287"/>
      <c r="CR1" s="287"/>
      <c r="CS1" s="287"/>
      <c r="CT1" s="287"/>
      <c r="CU1" s="287"/>
      <c r="CV1" s="287"/>
      <c r="CW1" s="287"/>
      <c r="CX1" s="287"/>
      <c r="CY1" s="287"/>
      <c r="CZ1" s="41"/>
      <c r="DA1" s="41"/>
      <c r="DB1" s="41"/>
    </row>
    <row r="2" spans="1:106" s="7" customFormat="1" ht="20.100000000000001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</row>
    <row r="3" spans="1:106" ht="15" customHeight="1"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CE3" s="11" t="s">
        <v>66</v>
      </c>
      <c r="CF3" s="11"/>
      <c r="CG3" s="11"/>
      <c r="CH3" s="11"/>
      <c r="CI3" s="78"/>
      <c r="CJ3" s="78"/>
      <c r="CK3" s="78"/>
      <c r="CL3" s="78"/>
      <c r="CM3" s="78"/>
      <c r="CN3" s="77" t="s">
        <v>36</v>
      </c>
      <c r="CO3" s="77"/>
      <c r="CP3" s="78"/>
      <c r="CQ3" s="78"/>
      <c r="CR3" s="77" t="s">
        <v>67</v>
      </c>
      <c r="CS3" s="77"/>
      <c r="CT3" s="78"/>
      <c r="CU3" s="78"/>
      <c r="CV3" s="77" t="s">
        <v>38</v>
      </c>
      <c r="CW3" s="77"/>
      <c r="CX3" s="11"/>
      <c r="CY3" s="11"/>
    </row>
    <row r="4" spans="1:106" ht="15" customHeight="1">
      <c r="A4" s="1" t="s">
        <v>64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F4" s="65"/>
      <c r="BG4" s="65"/>
      <c r="BH4" s="65"/>
      <c r="BI4" s="65"/>
      <c r="BJ4" s="65"/>
      <c r="BK4" s="65"/>
      <c r="BL4" s="67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</row>
    <row r="5" spans="1:106" ht="15" customHeight="1">
      <c r="A5" s="289" t="str">
        <f>IF(COUNTBLANK('計画（法人）'!A4)=1,"",'計画（法人）'!A4)</f>
        <v/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F5" s="65"/>
      <c r="BG5" s="65"/>
      <c r="BH5" s="65"/>
      <c r="BI5" s="65"/>
      <c r="BJ5" s="65"/>
      <c r="BK5" s="65"/>
      <c r="BL5" s="67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</row>
    <row r="6" spans="1:106" ht="15" customHeight="1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10"/>
      <c r="AI6" s="10"/>
      <c r="AJ6" s="291" t="s">
        <v>102</v>
      </c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10"/>
      <c r="BF6" s="65"/>
      <c r="BG6" s="65"/>
      <c r="BH6" s="65"/>
      <c r="BI6" s="65"/>
      <c r="BJ6" s="65"/>
      <c r="BK6" s="65"/>
      <c r="BL6" s="67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</row>
    <row r="7" spans="1:106" ht="15" customHeight="1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10"/>
      <c r="AI7" s="10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10"/>
      <c r="BF7" s="65"/>
      <c r="BG7" s="65"/>
      <c r="BH7" s="65"/>
      <c r="BI7" s="65"/>
      <c r="BJ7" s="65"/>
      <c r="BK7" s="65"/>
      <c r="BL7" s="67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</row>
    <row r="8" spans="1:106" ht="15" customHeight="1"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4"/>
      <c r="AS8" s="10"/>
      <c r="AT8" s="10"/>
      <c r="AU8" s="10"/>
      <c r="AV8" s="10"/>
      <c r="AW8" s="4"/>
      <c r="AX8" s="4"/>
      <c r="AY8" s="4"/>
      <c r="AZ8" s="4"/>
      <c r="BA8" s="10"/>
      <c r="BB8" s="10"/>
      <c r="BC8" s="10"/>
      <c r="BD8" s="65"/>
      <c r="BE8" s="65"/>
      <c r="BF8" s="65"/>
      <c r="BG8" s="65"/>
      <c r="BH8" s="65"/>
      <c r="BI8" s="65"/>
      <c r="BJ8" s="65"/>
      <c r="BK8" s="65"/>
      <c r="BL8" s="67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</row>
    <row r="9" spans="1:106" ht="1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44" t="s">
        <v>68</v>
      </c>
      <c r="AD9" s="5"/>
      <c r="AE9" s="5"/>
      <c r="AF9" s="5"/>
      <c r="AG9" s="5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45"/>
      <c r="AS9" s="45"/>
      <c r="AT9" s="45"/>
      <c r="AU9" s="45"/>
      <c r="AV9" s="45"/>
      <c r="AW9" s="46"/>
      <c r="AX9" s="46"/>
      <c r="AY9" s="46"/>
      <c r="AZ9" s="46"/>
      <c r="BA9" s="46"/>
      <c r="BB9" s="46"/>
      <c r="BC9" s="46"/>
      <c r="BD9" s="66"/>
      <c r="BE9" s="66"/>
      <c r="BF9" s="65"/>
      <c r="BG9" s="47"/>
      <c r="BH9" s="47"/>
      <c r="BI9" s="47"/>
      <c r="BJ9" s="47"/>
      <c r="BK9" s="47"/>
      <c r="BL9" s="67"/>
      <c r="BM9" s="65"/>
      <c r="BN9" s="65"/>
      <c r="BO9" s="66"/>
      <c r="BP9" s="66"/>
      <c r="BQ9" s="66"/>
      <c r="BR9" s="67"/>
      <c r="BS9" s="67"/>
      <c r="BT9" s="66"/>
      <c r="BU9" s="66"/>
      <c r="BV9" s="67"/>
      <c r="BW9" s="67"/>
      <c r="BX9" s="67"/>
      <c r="BY9" s="66"/>
      <c r="BZ9" s="66"/>
      <c r="CA9" s="66"/>
      <c r="CB9" s="67"/>
      <c r="CC9" s="67"/>
      <c r="CD9" s="66"/>
      <c r="CE9" s="66"/>
      <c r="CF9" s="67"/>
      <c r="CG9" s="67"/>
      <c r="CH9" s="67"/>
      <c r="CI9" s="67"/>
      <c r="CJ9" s="67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</row>
    <row r="10" spans="1:106" ht="15" customHeight="1">
      <c r="A10" s="4" t="s">
        <v>69</v>
      </c>
      <c r="G10" s="11"/>
      <c r="W10" s="43"/>
      <c r="X10" s="43"/>
      <c r="Y10" s="19"/>
      <c r="Z10" s="13"/>
      <c r="AA10" s="13"/>
      <c r="AB10" s="43"/>
      <c r="AC10" s="48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V10" s="20" t="s">
        <v>27</v>
      </c>
      <c r="BF10" s="4" t="s">
        <v>89</v>
      </c>
      <c r="BG10" s="4"/>
      <c r="BH10" s="288"/>
      <c r="BI10" s="288"/>
      <c r="BJ10" s="288"/>
      <c r="BK10" s="98" t="s">
        <v>36</v>
      </c>
      <c r="BL10" s="98"/>
      <c r="BM10" s="288"/>
      <c r="BN10" s="288"/>
      <c r="BO10" s="98" t="s">
        <v>49</v>
      </c>
      <c r="BP10" s="98"/>
      <c r="BQ10" s="98"/>
      <c r="BR10" s="288"/>
      <c r="BS10" s="288"/>
      <c r="BT10" s="288"/>
      <c r="BU10" s="98" t="s">
        <v>36</v>
      </c>
      <c r="BV10" s="98"/>
      <c r="BW10" s="288"/>
      <c r="BX10" s="288"/>
      <c r="BY10" s="115" t="s">
        <v>50</v>
      </c>
      <c r="BZ10" s="115"/>
      <c r="CA10" s="115"/>
      <c r="CB10" s="115"/>
      <c r="CC10" s="115"/>
      <c r="CD10" s="4"/>
      <c r="CE10" s="6"/>
      <c r="CF10" s="6"/>
      <c r="CG10" s="4"/>
      <c r="CH10" s="4"/>
      <c r="CI10" s="4"/>
      <c r="CJ10" s="4"/>
      <c r="CK10" s="4"/>
    </row>
    <row r="11" spans="1:106" ht="15" customHeight="1">
      <c r="A11" s="94"/>
      <c r="B11" s="95"/>
      <c r="C11" s="95"/>
      <c r="D11" s="95"/>
      <c r="E11" s="95"/>
      <c r="F11" s="95"/>
      <c r="G11" s="95"/>
      <c r="H11" s="95"/>
      <c r="I11" s="95"/>
      <c r="J11" s="96"/>
      <c r="K11" s="294" t="s">
        <v>70</v>
      </c>
      <c r="L11" s="295"/>
      <c r="M11" s="295"/>
      <c r="N11" s="295"/>
      <c r="O11" s="295"/>
      <c r="P11" s="295"/>
      <c r="Q11" s="295"/>
      <c r="R11" s="295"/>
      <c r="S11" s="326">
        <v>1</v>
      </c>
      <c r="T11" s="326"/>
      <c r="U11" s="292" t="s">
        <v>71</v>
      </c>
      <c r="V11" s="292"/>
      <c r="W11" s="292"/>
      <c r="X11" s="292"/>
      <c r="Y11" s="292"/>
      <c r="Z11" s="292"/>
      <c r="AA11" s="292"/>
      <c r="AB11" s="293"/>
      <c r="AC11" s="294" t="s">
        <v>70</v>
      </c>
      <c r="AD11" s="295"/>
      <c r="AE11" s="295"/>
      <c r="AF11" s="295"/>
      <c r="AG11" s="295"/>
      <c r="AH11" s="296"/>
      <c r="AI11" s="296"/>
      <c r="AJ11" s="292" t="s">
        <v>71</v>
      </c>
      <c r="AK11" s="292"/>
      <c r="AL11" s="293"/>
      <c r="AM11" s="294" t="s">
        <v>70</v>
      </c>
      <c r="AN11" s="295"/>
      <c r="AO11" s="295"/>
      <c r="AP11" s="295"/>
      <c r="AQ11" s="295"/>
      <c r="AR11" s="296"/>
      <c r="AS11" s="296"/>
      <c r="AT11" s="297" t="s">
        <v>71</v>
      </c>
      <c r="AU11" s="297"/>
      <c r="AV11" s="298"/>
      <c r="AW11" s="13"/>
      <c r="AX11" s="13"/>
      <c r="AY11" s="13"/>
      <c r="AZ11" s="13"/>
      <c r="BA11" s="13"/>
      <c r="BB11" s="13"/>
      <c r="BC11" s="13"/>
      <c r="BD11" s="13"/>
      <c r="BE11" s="13"/>
      <c r="BF11" s="116" t="s">
        <v>94</v>
      </c>
      <c r="BG11" s="117"/>
      <c r="BH11" s="117"/>
      <c r="BI11" s="117"/>
      <c r="BJ11" s="117"/>
      <c r="BK11" s="117"/>
      <c r="BL11" s="117"/>
      <c r="BM11" s="117"/>
      <c r="BN11" s="299"/>
      <c r="BO11" s="301" t="s">
        <v>72</v>
      </c>
      <c r="BP11" s="302"/>
      <c r="BQ11" s="302"/>
      <c r="BR11" s="302"/>
      <c r="BS11" s="302"/>
      <c r="BT11" s="302"/>
      <c r="BU11" s="302"/>
      <c r="BV11" s="302"/>
      <c r="BW11" s="302"/>
      <c r="BX11" s="302"/>
      <c r="BY11" s="302"/>
      <c r="BZ11" s="302"/>
      <c r="CA11" s="302"/>
      <c r="CB11" s="302"/>
      <c r="CC11" s="302"/>
      <c r="CD11" s="302"/>
      <c r="CE11" s="302"/>
      <c r="CF11" s="302"/>
      <c r="CG11" s="302"/>
      <c r="CH11" s="302"/>
      <c r="CI11" s="302"/>
      <c r="CJ11" s="302"/>
      <c r="CK11" s="302"/>
      <c r="CL11" s="302"/>
      <c r="CM11" s="302"/>
      <c r="CN11" s="302"/>
      <c r="CO11" s="302"/>
      <c r="CP11" s="302"/>
      <c r="CQ11" s="302"/>
      <c r="CR11" s="302"/>
    </row>
    <row r="12" spans="1:106" ht="15" customHeight="1">
      <c r="A12" s="97"/>
      <c r="B12" s="98"/>
      <c r="C12" s="98"/>
      <c r="D12" s="98"/>
      <c r="E12" s="98"/>
      <c r="F12" s="98"/>
      <c r="G12" s="98"/>
      <c r="H12" s="98"/>
      <c r="I12" s="98"/>
      <c r="J12" s="99"/>
      <c r="K12" s="328" t="s">
        <v>52</v>
      </c>
      <c r="L12" s="329"/>
      <c r="M12" s="329"/>
      <c r="N12" s="329"/>
      <c r="O12" s="329"/>
      <c r="P12" s="327" t="str">
        <f>IF(COUNTBLANK('計画（法人）'!CF27)=1,"",'計画（法人）'!CF27)</f>
        <v/>
      </c>
      <c r="Q12" s="327"/>
      <c r="R12" s="327"/>
      <c r="S12" s="330" t="s">
        <v>53</v>
      </c>
      <c r="T12" s="330"/>
      <c r="U12" s="327" t="str">
        <f>IF(COUNTBLANK('計画（法人）'!CJ27)=1,"",'計画（法人）'!CJ27)</f>
        <v/>
      </c>
      <c r="V12" s="327"/>
      <c r="W12" s="327"/>
      <c r="X12" s="331" t="s">
        <v>54</v>
      </c>
      <c r="Y12" s="331"/>
      <c r="Z12" s="331"/>
      <c r="AA12" s="331"/>
      <c r="AB12" s="332"/>
      <c r="AC12" s="49" t="s">
        <v>52</v>
      </c>
      <c r="AD12" s="327"/>
      <c r="AE12" s="327"/>
      <c r="AF12" s="327"/>
      <c r="AG12" s="303" t="s">
        <v>53</v>
      </c>
      <c r="AH12" s="303"/>
      <c r="AI12" s="327"/>
      <c r="AJ12" s="327"/>
      <c r="AK12" s="303" t="s">
        <v>54</v>
      </c>
      <c r="AL12" s="304"/>
      <c r="AM12" s="49" t="s">
        <v>52</v>
      </c>
      <c r="AN12" s="327"/>
      <c r="AO12" s="327"/>
      <c r="AP12" s="327"/>
      <c r="AQ12" s="303" t="s">
        <v>53</v>
      </c>
      <c r="AR12" s="303"/>
      <c r="AS12" s="327"/>
      <c r="AT12" s="327"/>
      <c r="AU12" s="303" t="s">
        <v>54</v>
      </c>
      <c r="AV12" s="304"/>
      <c r="AW12" s="13"/>
      <c r="AX12" s="13"/>
      <c r="AY12" s="13"/>
      <c r="AZ12" s="13"/>
      <c r="BA12" s="13"/>
      <c r="BB12" s="13"/>
      <c r="BC12" s="13"/>
      <c r="BD12" s="13"/>
      <c r="BE12" s="13"/>
      <c r="BF12" s="118"/>
      <c r="BG12" s="119"/>
      <c r="BH12" s="119"/>
      <c r="BI12" s="119"/>
      <c r="BJ12" s="119"/>
      <c r="BK12" s="119"/>
      <c r="BL12" s="119"/>
      <c r="BM12" s="119"/>
      <c r="BN12" s="300"/>
      <c r="BO12" s="301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2"/>
      <c r="CD12" s="302"/>
      <c r="CE12" s="302"/>
      <c r="CF12" s="302"/>
      <c r="CG12" s="302"/>
      <c r="CH12" s="302"/>
      <c r="CI12" s="302"/>
      <c r="CJ12" s="302"/>
      <c r="CK12" s="302"/>
      <c r="CL12" s="302"/>
      <c r="CM12" s="302"/>
      <c r="CN12" s="302"/>
      <c r="CO12" s="302"/>
      <c r="CP12" s="302"/>
      <c r="CQ12" s="302"/>
      <c r="CR12" s="302"/>
    </row>
    <row r="13" spans="1:106" ht="15" customHeight="1">
      <c r="A13" s="100"/>
      <c r="B13" s="101"/>
      <c r="C13" s="101"/>
      <c r="D13" s="101"/>
      <c r="E13" s="101"/>
      <c r="F13" s="101"/>
      <c r="G13" s="101"/>
      <c r="H13" s="101"/>
      <c r="I13" s="101"/>
      <c r="J13" s="102"/>
      <c r="K13" s="306" t="s">
        <v>73</v>
      </c>
      <c r="L13" s="307"/>
      <c r="M13" s="307"/>
      <c r="N13" s="307"/>
      <c r="O13" s="307"/>
      <c r="P13" s="308"/>
      <c r="Q13" s="309" t="s">
        <v>74</v>
      </c>
      <c r="R13" s="307"/>
      <c r="S13" s="307"/>
      <c r="T13" s="307"/>
      <c r="U13" s="307"/>
      <c r="V13" s="308"/>
      <c r="W13" s="309" t="s">
        <v>75</v>
      </c>
      <c r="X13" s="307"/>
      <c r="Y13" s="307"/>
      <c r="Z13" s="307"/>
      <c r="AA13" s="307"/>
      <c r="AB13" s="310"/>
      <c r="AC13" s="311" t="s">
        <v>22</v>
      </c>
      <c r="AD13" s="312"/>
      <c r="AE13" s="312"/>
      <c r="AF13" s="312"/>
      <c r="AG13" s="312"/>
      <c r="AH13" s="313"/>
      <c r="AI13" s="309" t="s">
        <v>24</v>
      </c>
      <c r="AJ13" s="308"/>
      <c r="AK13" s="309" t="s">
        <v>23</v>
      </c>
      <c r="AL13" s="310"/>
      <c r="AM13" s="311" t="s">
        <v>22</v>
      </c>
      <c r="AN13" s="312"/>
      <c r="AO13" s="312"/>
      <c r="AP13" s="312"/>
      <c r="AQ13" s="312"/>
      <c r="AR13" s="313"/>
      <c r="AS13" s="159" t="s">
        <v>24</v>
      </c>
      <c r="AT13" s="159"/>
      <c r="AU13" s="159" t="s">
        <v>23</v>
      </c>
      <c r="AV13" s="160"/>
      <c r="AW13" s="13"/>
      <c r="AX13" s="13"/>
      <c r="AY13" s="13"/>
      <c r="AZ13" s="13"/>
      <c r="BA13" s="13"/>
      <c r="BB13" s="13"/>
      <c r="BC13" s="13"/>
      <c r="BD13" s="13"/>
      <c r="BE13" s="13"/>
      <c r="BF13" s="50"/>
      <c r="BG13" s="51"/>
      <c r="BH13" s="145"/>
      <c r="BI13" s="145"/>
      <c r="BJ13" s="145"/>
      <c r="BK13" s="145"/>
      <c r="BL13" s="145"/>
      <c r="BM13" s="51"/>
      <c r="BN13" s="52"/>
      <c r="BO13" s="53"/>
      <c r="BP13" s="54"/>
      <c r="BQ13" s="147" t="s">
        <v>46</v>
      </c>
      <c r="BR13" s="148"/>
      <c r="BS13" s="305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1"/>
      <c r="CS13" s="13"/>
    </row>
    <row r="14" spans="1:106" ht="15" customHeight="1">
      <c r="A14" s="320" t="s">
        <v>10</v>
      </c>
      <c r="B14" s="205"/>
      <c r="C14" s="205"/>
      <c r="D14" s="205"/>
      <c r="E14" s="205"/>
      <c r="F14" s="205"/>
      <c r="G14" s="205"/>
      <c r="H14" s="205"/>
      <c r="I14" s="205"/>
      <c r="J14" s="321"/>
      <c r="K14" s="314" t="str">
        <f>IF(COUNTBLANK('計画（法人）'!CE29)=1,"",'計画（法人）'!CE29)</f>
        <v/>
      </c>
      <c r="L14" s="315"/>
      <c r="M14" s="315"/>
      <c r="N14" s="315"/>
      <c r="O14" s="315"/>
      <c r="P14" s="316"/>
      <c r="Q14" s="322"/>
      <c r="R14" s="315"/>
      <c r="S14" s="315"/>
      <c r="T14" s="315"/>
      <c r="U14" s="315"/>
      <c r="V14" s="316"/>
      <c r="W14" s="323" t="str">
        <f>IF(OR(COUNTBLANK(Q14)=1,COUNTBLANK(K14)=1),"－",IF(OR(Q14&lt;0,K14&lt;0),"－",IFERROR(Q14/K14,"－")))</f>
        <v>－</v>
      </c>
      <c r="X14" s="324"/>
      <c r="Y14" s="324"/>
      <c r="Z14" s="324"/>
      <c r="AA14" s="324"/>
      <c r="AB14" s="325"/>
      <c r="AC14" s="314"/>
      <c r="AD14" s="315"/>
      <c r="AE14" s="315"/>
      <c r="AF14" s="315"/>
      <c r="AG14" s="315"/>
      <c r="AH14" s="316"/>
      <c r="AI14" s="169" t="s">
        <v>25</v>
      </c>
      <c r="AJ14" s="319"/>
      <c r="AK14" s="174" t="str">
        <f>IF(OR(COUNTBLANK(AC14)=1,COUNTBLANK(Q14)=1),"－",IF(OR(AC14&lt;0,Q14&lt;0),"－",IFERROR(AC14/Q14,"－")))</f>
        <v>－</v>
      </c>
      <c r="AL14" s="175"/>
      <c r="AM14" s="314"/>
      <c r="AN14" s="315"/>
      <c r="AO14" s="315"/>
      <c r="AP14" s="315"/>
      <c r="AQ14" s="315"/>
      <c r="AR14" s="316"/>
      <c r="AS14" s="173" t="s">
        <v>26</v>
      </c>
      <c r="AT14" s="173"/>
      <c r="AU14" s="266" t="str">
        <f>IF(OR(COUNTBLANK(AM14)=1,COUNTBLANK(AC14)=1),"－",IF(OR(AM14&lt;0,AC14&lt;0),"－",IFERROR(AM14/AC14,"－")))</f>
        <v>－</v>
      </c>
      <c r="AV14" s="345"/>
      <c r="AW14" s="13"/>
      <c r="AX14" s="13"/>
      <c r="AY14" s="13"/>
      <c r="AZ14" s="13"/>
      <c r="BA14" s="13"/>
      <c r="BB14" s="13"/>
      <c r="BC14" s="13"/>
      <c r="BD14" s="13"/>
      <c r="BE14" s="13"/>
      <c r="BF14" s="55"/>
      <c r="BG14" s="56"/>
      <c r="BH14" s="146"/>
      <c r="BI14" s="146"/>
      <c r="BJ14" s="146"/>
      <c r="BK14" s="146"/>
      <c r="BL14" s="146"/>
      <c r="BM14" s="317" t="s">
        <v>59</v>
      </c>
      <c r="BN14" s="318"/>
      <c r="BO14" s="53"/>
      <c r="BP14" s="54"/>
      <c r="BQ14" s="149"/>
      <c r="BR14" s="150"/>
      <c r="BS14" s="10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7"/>
      <c r="CS14" s="13"/>
    </row>
    <row r="15" spans="1:106" ht="15" customHeight="1">
      <c r="A15" s="342" t="s">
        <v>11</v>
      </c>
      <c r="B15" s="343"/>
      <c r="C15" s="343"/>
      <c r="D15" s="343"/>
      <c r="E15" s="343"/>
      <c r="F15" s="343"/>
      <c r="G15" s="343"/>
      <c r="H15" s="343"/>
      <c r="I15" s="343"/>
      <c r="J15" s="344"/>
      <c r="K15" s="333" t="str">
        <f>IF(COUNTBLANK('計画（法人）'!CE30)=1,"",'計画（法人）'!CE30)</f>
        <v/>
      </c>
      <c r="L15" s="334"/>
      <c r="M15" s="334"/>
      <c r="N15" s="334"/>
      <c r="O15" s="334"/>
      <c r="P15" s="335"/>
      <c r="Q15" s="338"/>
      <c r="R15" s="334"/>
      <c r="S15" s="334"/>
      <c r="T15" s="334"/>
      <c r="U15" s="334"/>
      <c r="V15" s="335"/>
      <c r="W15" s="339" t="str">
        <f t="shared" ref="W15:W35" si="0">IF(OR(COUNTBLANK(Q15)=1,COUNTBLANK(K15)=1),"－",IF(OR(Q15&lt;0,K15&lt;0),"－",IFERROR(Q15/K15,"－")))</f>
        <v>－</v>
      </c>
      <c r="X15" s="340"/>
      <c r="Y15" s="340"/>
      <c r="Z15" s="340"/>
      <c r="AA15" s="340"/>
      <c r="AB15" s="341"/>
      <c r="AC15" s="333"/>
      <c r="AD15" s="334"/>
      <c r="AE15" s="334"/>
      <c r="AF15" s="334"/>
      <c r="AG15" s="334"/>
      <c r="AH15" s="335"/>
      <c r="AI15" s="174" t="str">
        <f>IF(COUNTBLANK(AC15)=1,"－",IF(AC15&lt;0,"－",IFERROR(AC15/$AC$14,"－")))</f>
        <v>－</v>
      </c>
      <c r="AJ15" s="189"/>
      <c r="AK15" s="174" t="str">
        <f t="shared" ref="AK15:AK37" si="1">IF(OR(COUNTBLANK(AC15)=1,COUNTBLANK(Q15)=1),"－",IF(OR(AC15&lt;0,Q15&lt;0),"－",IFERROR(AC15/Q15,"－")))</f>
        <v>－</v>
      </c>
      <c r="AL15" s="175"/>
      <c r="AM15" s="333"/>
      <c r="AN15" s="334"/>
      <c r="AO15" s="334"/>
      <c r="AP15" s="334"/>
      <c r="AQ15" s="334"/>
      <c r="AR15" s="335"/>
      <c r="AS15" s="186" t="str">
        <f>IF(COUNTBLANK(AM15)=1,"－",IF(AM15&lt;0,"－",IFERROR(AM15/$AM$14,"－")))</f>
        <v>－</v>
      </c>
      <c r="AT15" s="186"/>
      <c r="AU15" s="189" t="str">
        <f t="shared" ref="AU15:AU35" si="2">IF(OR(COUNTBLANK(AM15)=1,COUNTBLANK(AC15)=1),"－",IF(OR(AM15&lt;0,AC15&lt;0),"－",IFERROR(AM15/AC15,"－")))</f>
        <v>－</v>
      </c>
      <c r="AV15" s="336"/>
      <c r="AW15" s="13"/>
      <c r="AX15" s="13"/>
      <c r="AY15" s="13"/>
      <c r="AZ15" s="13"/>
      <c r="BA15" s="13"/>
      <c r="BB15" s="13"/>
      <c r="BC15" s="13"/>
      <c r="BD15" s="13"/>
      <c r="BE15" s="75"/>
      <c r="BF15" s="68"/>
      <c r="BG15" s="68"/>
      <c r="BH15" s="69"/>
      <c r="BI15" s="69"/>
      <c r="BJ15" s="69"/>
      <c r="BK15" s="69"/>
      <c r="BL15" s="69"/>
      <c r="BM15" s="70"/>
      <c r="BN15" s="71"/>
      <c r="BO15" s="72"/>
      <c r="BP15" s="68"/>
      <c r="BQ15" s="73"/>
      <c r="BR15" s="73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5"/>
    </row>
    <row r="16" spans="1:106" ht="15" customHeight="1">
      <c r="A16" s="57"/>
      <c r="B16" s="216" t="s">
        <v>9</v>
      </c>
      <c r="C16" s="217"/>
      <c r="D16" s="217"/>
      <c r="E16" s="217"/>
      <c r="F16" s="217"/>
      <c r="G16" s="217"/>
      <c r="H16" s="217"/>
      <c r="I16" s="217"/>
      <c r="J16" s="337"/>
      <c r="K16" s="333" t="str">
        <f>IF(COUNTBLANK('計画（法人）'!CE31)=1,"",'計画（法人）'!CE31)</f>
        <v/>
      </c>
      <c r="L16" s="334"/>
      <c r="M16" s="334"/>
      <c r="N16" s="334"/>
      <c r="O16" s="334"/>
      <c r="P16" s="335"/>
      <c r="Q16" s="338"/>
      <c r="R16" s="334"/>
      <c r="S16" s="334"/>
      <c r="T16" s="334"/>
      <c r="U16" s="334"/>
      <c r="V16" s="335"/>
      <c r="W16" s="339" t="str">
        <f t="shared" si="0"/>
        <v>－</v>
      </c>
      <c r="X16" s="340"/>
      <c r="Y16" s="340"/>
      <c r="Z16" s="340"/>
      <c r="AA16" s="340"/>
      <c r="AB16" s="341"/>
      <c r="AC16" s="333"/>
      <c r="AD16" s="334"/>
      <c r="AE16" s="334"/>
      <c r="AF16" s="334"/>
      <c r="AG16" s="334"/>
      <c r="AH16" s="335"/>
      <c r="AI16" s="174" t="str">
        <f t="shared" ref="AI16:AI35" si="3">IF(COUNTBLANK(AC16)=1,"－",IF(AC16&lt;0,"－",IFERROR(AC16/$AC$14,"－")))</f>
        <v>－</v>
      </c>
      <c r="AJ16" s="189"/>
      <c r="AK16" s="174" t="str">
        <f t="shared" si="1"/>
        <v>－</v>
      </c>
      <c r="AL16" s="175"/>
      <c r="AM16" s="333"/>
      <c r="AN16" s="334"/>
      <c r="AO16" s="334"/>
      <c r="AP16" s="334"/>
      <c r="AQ16" s="334"/>
      <c r="AR16" s="335"/>
      <c r="AS16" s="186" t="str">
        <f t="shared" ref="AS16:AS34" si="4">IF(COUNTBLANK(AM16)=1,"－",IF(AM16&lt;0,"－",IFERROR(AM16/$AM$14,"－")))</f>
        <v>－</v>
      </c>
      <c r="AT16" s="186"/>
      <c r="AU16" s="189" t="str">
        <f t="shared" si="2"/>
        <v>－</v>
      </c>
      <c r="AV16" s="336"/>
      <c r="AW16" s="13"/>
      <c r="AX16" s="13"/>
      <c r="AY16" s="13"/>
      <c r="AZ16" s="13"/>
      <c r="BA16" s="13"/>
      <c r="BB16" s="13"/>
      <c r="BC16" s="13"/>
      <c r="BD16" s="13"/>
      <c r="BE16" s="13"/>
      <c r="BF16" s="33" t="s">
        <v>60</v>
      </c>
      <c r="BG16" s="33"/>
      <c r="BH16" s="33"/>
      <c r="BI16" s="33"/>
      <c r="BJ16" s="187" t="str">
        <f>IF(COUNTBLANK('計画（法人）'!AB31)=1,"",'計画（法人）'!AB31)</f>
        <v/>
      </c>
      <c r="BK16" s="187"/>
      <c r="BL16" s="187"/>
      <c r="BM16" s="187"/>
      <c r="BN16" s="188" t="s">
        <v>36</v>
      </c>
      <c r="BO16" s="188"/>
      <c r="BP16" s="187" t="str">
        <f>IF(COUNTBLANK('計画（法人）'!AH31)=1,"",'計画（法人）'!AH31)</f>
        <v/>
      </c>
      <c r="BQ16" s="187"/>
      <c r="BR16" s="188" t="s">
        <v>37</v>
      </c>
      <c r="BS16" s="188"/>
      <c r="BT16" s="425" t="s">
        <v>90</v>
      </c>
      <c r="BU16" s="425"/>
      <c r="BV16" s="425"/>
      <c r="BW16" s="425"/>
      <c r="BX16" s="425"/>
      <c r="BY16" s="425"/>
      <c r="BZ16" s="425"/>
      <c r="CA16" s="425"/>
      <c r="CB16" s="425"/>
      <c r="CC16" s="425"/>
      <c r="CD16" s="425"/>
      <c r="CE16" s="425"/>
      <c r="CF16" s="425"/>
      <c r="CG16" s="425"/>
      <c r="CH16" s="425"/>
      <c r="CI16" s="425"/>
      <c r="CK16" s="13"/>
      <c r="CO16" s="58"/>
      <c r="CR16" s="20" t="s">
        <v>27</v>
      </c>
    </row>
    <row r="17" spans="1:97" ht="15" customHeight="1">
      <c r="A17" s="57"/>
      <c r="B17" s="216" t="s">
        <v>12</v>
      </c>
      <c r="C17" s="217"/>
      <c r="D17" s="217"/>
      <c r="E17" s="217"/>
      <c r="F17" s="217"/>
      <c r="G17" s="217"/>
      <c r="H17" s="217"/>
      <c r="I17" s="217"/>
      <c r="J17" s="337"/>
      <c r="K17" s="333" t="str">
        <f>IF(COUNTBLANK('計画（法人）'!CE32)=1,"",'計画（法人）'!CE32)</f>
        <v/>
      </c>
      <c r="L17" s="334"/>
      <c r="M17" s="334"/>
      <c r="N17" s="334"/>
      <c r="O17" s="334"/>
      <c r="P17" s="335"/>
      <c r="Q17" s="338"/>
      <c r="R17" s="334"/>
      <c r="S17" s="334"/>
      <c r="T17" s="334"/>
      <c r="U17" s="334"/>
      <c r="V17" s="335"/>
      <c r="W17" s="339" t="str">
        <f t="shared" si="0"/>
        <v>－</v>
      </c>
      <c r="X17" s="340"/>
      <c r="Y17" s="340"/>
      <c r="Z17" s="340"/>
      <c r="AA17" s="340"/>
      <c r="AB17" s="341"/>
      <c r="AC17" s="333"/>
      <c r="AD17" s="334"/>
      <c r="AE17" s="334"/>
      <c r="AF17" s="334"/>
      <c r="AG17" s="334"/>
      <c r="AH17" s="335"/>
      <c r="AI17" s="174" t="str">
        <f t="shared" si="3"/>
        <v>－</v>
      </c>
      <c r="AJ17" s="189"/>
      <c r="AK17" s="174" t="str">
        <f t="shared" si="1"/>
        <v>－</v>
      </c>
      <c r="AL17" s="175"/>
      <c r="AM17" s="333"/>
      <c r="AN17" s="334"/>
      <c r="AO17" s="334"/>
      <c r="AP17" s="334"/>
      <c r="AQ17" s="334"/>
      <c r="AR17" s="335"/>
      <c r="AS17" s="186" t="str">
        <f t="shared" si="4"/>
        <v>－</v>
      </c>
      <c r="AT17" s="186"/>
      <c r="AU17" s="189" t="str">
        <f t="shared" si="2"/>
        <v>－</v>
      </c>
      <c r="AV17" s="336"/>
      <c r="AW17" s="13"/>
      <c r="AX17" s="13"/>
      <c r="AY17" s="13"/>
      <c r="AZ17" s="13"/>
      <c r="BA17" s="13"/>
      <c r="BB17" s="13"/>
      <c r="BC17" s="13"/>
      <c r="BD17" s="13"/>
      <c r="BE17" s="13"/>
      <c r="BF17" s="110" t="s">
        <v>32</v>
      </c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90"/>
      <c r="BT17" s="191" t="s">
        <v>87</v>
      </c>
      <c r="BU17" s="192"/>
      <c r="BV17" s="192"/>
      <c r="BW17" s="192"/>
      <c r="BX17" s="192"/>
      <c r="BY17" s="193"/>
      <c r="BZ17" s="195" t="s">
        <v>99</v>
      </c>
      <c r="CA17" s="196"/>
      <c r="CB17" s="196"/>
      <c r="CC17" s="196"/>
      <c r="CD17" s="196"/>
      <c r="CE17" s="197"/>
      <c r="CF17" s="426" t="s">
        <v>100</v>
      </c>
      <c r="CG17" s="192"/>
      <c r="CH17" s="192"/>
      <c r="CI17" s="192"/>
      <c r="CJ17" s="192"/>
      <c r="CK17" s="192"/>
      <c r="CL17" s="193"/>
      <c r="CM17" s="194" t="s">
        <v>88</v>
      </c>
      <c r="CN17" s="111"/>
      <c r="CO17" s="111"/>
      <c r="CP17" s="111"/>
      <c r="CQ17" s="111"/>
      <c r="CR17" s="112"/>
      <c r="CS17" s="13"/>
    </row>
    <row r="18" spans="1:97" ht="15" customHeight="1">
      <c r="A18" s="57"/>
      <c r="B18" s="216" t="s">
        <v>13</v>
      </c>
      <c r="C18" s="217"/>
      <c r="D18" s="217"/>
      <c r="E18" s="217"/>
      <c r="F18" s="217"/>
      <c r="G18" s="217"/>
      <c r="H18" s="217"/>
      <c r="I18" s="217"/>
      <c r="J18" s="337"/>
      <c r="K18" s="333" t="str">
        <f>IF(COUNTBLANK('計画（法人）'!CE33)=1,"",'計画（法人）'!CE33)</f>
        <v/>
      </c>
      <c r="L18" s="334"/>
      <c r="M18" s="334"/>
      <c r="N18" s="334"/>
      <c r="O18" s="334"/>
      <c r="P18" s="335"/>
      <c r="Q18" s="338"/>
      <c r="R18" s="334"/>
      <c r="S18" s="334"/>
      <c r="T18" s="334"/>
      <c r="U18" s="334"/>
      <c r="V18" s="335"/>
      <c r="W18" s="339" t="str">
        <f t="shared" si="0"/>
        <v>－</v>
      </c>
      <c r="X18" s="340"/>
      <c r="Y18" s="340"/>
      <c r="Z18" s="340"/>
      <c r="AA18" s="340"/>
      <c r="AB18" s="341"/>
      <c r="AC18" s="333"/>
      <c r="AD18" s="334"/>
      <c r="AE18" s="334"/>
      <c r="AF18" s="334"/>
      <c r="AG18" s="334"/>
      <c r="AH18" s="335"/>
      <c r="AI18" s="174" t="str">
        <f t="shared" si="3"/>
        <v>－</v>
      </c>
      <c r="AJ18" s="189"/>
      <c r="AK18" s="174" t="str">
        <f t="shared" si="1"/>
        <v>－</v>
      </c>
      <c r="AL18" s="175"/>
      <c r="AM18" s="333"/>
      <c r="AN18" s="334"/>
      <c r="AO18" s="334"/>
      <c r="AP18" s="334"/>
      <c r="AQ18" s="334"/>
      <c r="AR18" s="335"/>
      <c r="AS18" s="186" t="str">
        <f t="shared" si="4"/>
        <v>－</v>
      </c>
      <c r="AT18" s="186"/>
      <c r="AU18" s="189" t="str">
        <f t="shared" si="2"/>
        <v>－</v>
      </c>
      <c r="AV18" s="336"/>
      <c r="AW18" s="13"/>
      <c r="AX18" s="13"/>
      <c r="AY18" s="13"/>
      <c r="AZ18" s="13"/>
      <c r="BA18" s="13"/>
      <c r="BB18" s="13"/>
      <c r="BC18" s="13"/>
      <c r="BD18" s="13"/>
      <c r="BE18" s="13"/>
      <c r="BF18" s="198" t="str">
        <f>IF(COUNTBLANK('計画（法人）'!X33)=1,"",'計画（法人）'!X33)</f>
        <v/>
      </c>
      <c r="BG18" s="199"/>
      <c r="BH18" s="199"/>
      <c r="BI18" s="199"/>
      <c r="BJ18" s="199"/>
      <c r="BK18" s="199"/>
      <c r="BL18" s="199"/>
      <c r="BM18" s="199"/>
      <c r="BN18" s="204" t="s">
        <v>34</v>
      </c>
      <c r="BO18" s="205"/>
      <c r="BP18" s="205"/>
      <c r="BQ18" s="205"/>
      <c r="BR18" s="205"/>
      <c r="BS18" s="206"/>
      <c r="BT18" s="354" t="str">
        <f>IF(COUNTBLANK('計画（法人）'!AR33)=1,"",'計画（法人）'!AR33)</f>
        <v/>
      </c>
      <c r="BU18" s="355"/>
      <c r="BV18" s="355"/>
      <c r="BW18" s="355"/>
      <c r="BX18" s="355"/>
      <c r="BY18" s="356"/>
      <c r="BZ18" s="213" t="str">
        <f>IF(OR(COUNTBLANK(BT18)=1,COUNTBLANK($BH$13)=1),"",IF(AND($BH$13*BT18&lt;1,$BH$13*BT18&gt;0),1,ROUND($BH$13*BT18,0)))</f>
        <v/>
      </c>
      <c r="CA18" s="214"/>
      <c r="CB18" s="214"/>
      <c r="CC18" s="214"/>
      <c r="CD18" s="214"/>
      <c r="CE18" s="215"/>
      <c r="CF18" s="416"/>
      <c r="CG18" s="417"/>
      <c r="CH18" s="417"/>
      <c r="CI18" s="417"/>
      <c r="CJ18" s="417"/>
      <c r="CK18" s="417"/>
      <c r="CL18" s="418"/>
      <c r="CM18" s="410" t="str">
        <f t="shared" ref="CM18:CM32" si="5">IFERROR(IF(COUNTBLANK(CF18)=1,"",CF18/$CF$33),"")</f>
        <v/>
      </c>
      <c r="CN18" s="411"/>
      <c r="CO18" s="411"/>
      <c r="CP18" s="411"/>
      <c r="CQ18" s="411"/>
      <c r="CR18" s="412"/>
      <c r="CS18" s="13"/>
    </row>
    <row r="19" spans="1:97" ht="15" customHeight="1">
      <c r="A19" s="59"/>
      <c r="B19" s="216" t="s">
        <v>55</v>
      </c>
      <c r="C19" s="217"/>
      <c r="D19" s="217"/>
      <c r="E19" s="217"/>
      <c r="F19" s="217"/>
      <c r="G19" s="217"/>
      <c r="H19" s="217"/>
      <c r="I19" s="217"/>
      <c r="J19" s="337"/>
      <c r="K19" s="333" t="str">
        <f>IF(COUNTBLANK('計画（法人）'!CE34)=1,"",'計画（法人）'!CE34)</f>
        <v/>
      </c>
      <c r="L19" s="334"/>
      <c r="M19" s="334"/>
      <c r="N19" s="334"/>
      <c r="O19" s="334"/>
      <c r="P19" s="335"/>
      <c r="Q19" s="338"/>
      <c r="R19" s="334"/>
      <c r="S19" s="334"/>
      <c r="T19" s="334"/>
      <c r="U19" s="334"/>
      <c r="V19" s="335"/>
      <c r="W19" s="357" t="str">
        <f t="shared" si="0"/>
        <v>－</v>
      </c>
      <c r="X19" s="358"/>
      <c r="Y19" s="358"/>
      <c r="Z19" s="358"/>
      <c r="AA19" s="358"/>
      <c r="AB19" s="359"/>
      <c r="AC19" s="333"/>
      <c r="AD19" s="334"/>
      <c r="AE19" s="334"/>
      <c r="AF19" s="334"/>
      <c r="AG19" s="334"/>
      <c r="AH19" s="335"/>
      <c r="AI19" s="174" t="str">
        <f t="shared" si="3"/>
        <v>－</v>
      </c>
      <c r="AJ19" s="189"/>
      <c r="AK19" s="174" t="str">
        <f>IF(OR(COUNTBLANK(AC19)=1,COUNTBLANK(Q19)=1),"－",IF(OR(AC19&lt;0,Q19&lt;0),"－",IFERROR(AC19/Q19,"－")))</f>
        <v>－</v>
      </c>
      <c r="AL19" s="175"/>
      <c r="AM19" s="333"/>
      <c r="AN19" s="334"/>
      <c r="AO19" s="334"/>
      <c r="AP19" s="334"/>
      <c r="AQ19" s="334"/>
      <c r="AR19" s="335"/>
      <c r="AS19" s="174" t="str">
        <f t="shared" si="4"/>
        <v>－</v>
      </c>
      <c r="AT19" s="189"/>
      <c r="AU19" s="189" t="str">
        <f t="shared" si="2"/>
        <v>－</v>
      </c>
      <c r="AV19" s="336"/>
      <c r="AW19" s="13"/>
      <c r="AX19" s="13"/>
      <c r="AY19" s="13"/>
      <c r="AZ19" s="13"/>
      <c r="BA19" s="13"/>
      <c r="BB19" s="13"/>
      <c r="BC19" s="13"/>
      <c r="BD19" s="13"/>
      <c r="BE19" s="13"/>
      <c r="BF19" s="200"/>
      <c r="BG19" s="201"/>
      <c r="BH19" s="201"/>
      <c r="BI19" s="201"/>
      <c r="BJ19" s="201"/>
      <c r="BK19" s="201"/>
      <c r="BL19" s="201"/>
      <c r="BM19" s="201"/>
      <c r="BN19" s="216" t="s">
        <v>45</v>
      </c>
      <c r="BO19" s="217"/>
      <c r="BP19" s="217"/>
      <c r="BQ19" s="217"/>
      <c r="BR19" s="217"/>
      <c r="BS19" s="218"/>
      <c r="BT19" s="349" t="str">
        <f>IF(COUNTBLANK('計画（法人）'!AR34)=1,"",'計画（法人）'!AR34)</f>
        <v/>
      </c>
      <c r="BU19" s="350"/>
      <c r="BV19" s="350"/>
      <c r="BW19" s="350"/>
      <c r="BX19" s="350"/>
      <c r="BY19" s="351"/>
      <c r="BZ19" s="213" t="str">
        <f t="shared" ref="BZ19:BZ31" si="6">IF(OR(COUNTBLANK(BT19)=1,COUNTBLANK($BH$13)=1),"",IF(AND($BH$13*BT19&lt;1,$BH$13*BT19&gt;0),1,ROUND($BH$13*BT19,0)))</f>
        <v/>
      </c>
      <c r="CA19" s="214"/>
      <c r="CB19" s="214"/>
      <c r="CC19" s="214"/>
      <c r="CD19" s="214"/>
      <c r="CE19" s="215"/>
      <c r="CF19" s="419"/>
      <c r="CG19" s="420"/>
      <c r="CH19" s="420"/>
      <c r="CI19" s="420"/>
      <c r="CJ19" s="420"/>
      <c r="CK19" s="420"/>
      <c r="CL19" s="421"/>
      <c r="CM19" s="413" t="str">
        <f t="shared" si="5"/>
        <v/>
      </c>
      <c r="CN19" s="414"/>
      <c r="CO19" s="414"/>
      <c r="CP19" s="414"/>
      <c r="CQ19" s="414"/>
      <c r="CR19" s="415"/>
      <c r="CS19" s="13"/>
    </row>
    <row r="20" spans="1:97" ht="15" customHeight="1">
      <c r="A20" s="352" t="s">
        <v>14</v>
      </c>
      <c r="B20" s="217"/>
      <c r="C20" s="217"/>
      <c r="D20" s="217"/>
      <c r="E20" s="217"/>
      <c r="F20" s="217"/>
      <c r="G20" s="217"/>
      <c r="H20" s="217"/>
      <c r="I20" s="217"/>
      <c r="J20" s="337"/>
      <c r="K20" s="333" t="str">
        <f>IF(COUNTBLANK('計画（法人）'!CE35)=1,"",'計画（法人）'!CE35)</f>
        <v/>
      </c>
      <c r="L20" s="334"/>
      <c r="M20" s="334"/>
      <c r="N20" s="334"/>
      <c r="O20" s="334"/>
      <c r="P20" s="335"/>
      <c r="Q20" s="353" t="str">
        <f>IF(AND(COUNTBLANK(Q14)=1,COUNTBLANK(Q15)=1),"",SUM(Q14,-Q15))</f>
        <v/>
      </c>
      <c r="R20" s="347"/>
      <c r="S20" s="347"/>
      <c r="T20" s="347"/>
      <c r="U20" s="347"/>
      <c r="V20" s="348"/>
      <c r="W20" s="339" t="str">
        <f t="shared" si="0"/>
        <v>－</v>
      </c>
      <c r="X20" s="340"/>
      <c r="Y20" s="340"/>
      <c r="Z20" s="340"/>
      <c r="AA20" s="340"/>
      <c r="AB20" s="341"/>
      <c r="AC20" s="353" t="str">
        <f>IF(AND(COUNTBLANK(AC14)=1,COUNTBLANK(AC15)=1),"",SUM(AC14,-AC15))</f>
        <v/>
      </c>
      <c r="AD20" s="347"/>
      <c r="AE20" s="347"/>
      <c r="AF20" s="347"/>
      <c r="AG20" s="347"/>
      <c r="AH20" s="348"/>
      <c r="AI20" s="174" t="str">
        <f>IF(COUNTBLANK(AC20)=1,"－",IF(AC20&lt;0,"－",IFERROR(AC20/$AC$14,"－")))</f>
        <v>－</v>
      </c>
      <c r="AJ20" s="189"/>
      <c r="AK20" s="174" t="str">
        <f t="shared" si="1"/>
        <v>－</v>
      </c>
      <c r="AL20" s="175"/>
      <c r="AM20" s="346" t="str">
        <f>IF(AND(COUNTBLANK(AM14)=1,COUNTBLANK(AM15)=1),"",SUM(AM14,-AM15))</f>
        <v/>
      </c>
      <c r="AN20" s="347"/>
      <c r="AO20" s="347"/>
      <c r="AP20" s="347"/>
      <c r="AQ20" s="347"/>
      <c r="AR20" s="348"/>
      <c r="AS20" s="186" t="str">
        <f t="shared" si="4"/>
        <v>－</v>
      </c>
      <c r="AT20" s="186"/>
      <c r="AU20" s="189" t="str">
        <f t="shared" si="2"/>
        <v>－</v>
      </c>
      <c r="AV20" s="336"/>
      <c r="AW20" s="13"/>
      <c r="AX20" s="13"/>
      <c r="AY20" s="13"/>
      <c r="AZ20" s="13"/>
      <c r="BA20" s="13"/>
      <c r="BB20" s="13"/>
      <c r="BC20" s="13"/>
      <c r="BD20" s="13"/>
      <c r="BE20" s="13"/>
      <c r="BF20" s="202"/>
      <c r="BG20" s="203"/>
      <c r="BH20" s="203"/>
      <c r="BI20" s="203"/>
      <c r="BJ20" s="203"/>
      <c r="BK20" s="203"/>
      <c r="BL20" s="203"/>
      <c r="BM20" s="203"/>
      <c r="BN20" s="225" t="s">
        <v>35</v>
      </c>
      <c r="BO20" s="226"/>
      <c r="BP20" s="226"/>
      <c r="BQ20" s="226"/>
      <c r="BR20" s="226"/>
      <c r="BS20" s="227"/>
      <c r="BT20" s="349" t="str">
        <f>IF(COUNTBLANK('計画（法人）'!AR35)=1,"",'計画（法人）'!AR35)</f>
        <v/>
      </c>
      <c r="BU20" s="350"/>
      <c r="BV20" s="350"/>
      <c r="BW20" s="350"/>
      <c r="BX20" s="350"/>
      <c r="BY20" s="351"/>
      <c r="BZ20" s="234" t="str">
        <f>IF(AND(COUNTBLANK(BZ18)=1,COUNTBLANK(BZ19)=1),"",SUM(BZ18+BZ19))</f>
        <v/>
      </c>
      <c r="CA20" s="235"/>
      <c r="CB20" s="235"/>
      <c r="CC20" s="235"/>
      <c r="CD20" s="235"/>
      <c r="CE20" s="236"/>
      <c r="CF20" s="399" t="str">
        <f>IF(AND(COUNTBLANK(CF18)=1,COUNTBLANK(CF19)=1),"",SUM(CF18+CF19))</f>
        <v/>
      </c>
      <c r="CG20" s="400"/>
      <c r="CH20" s="400"/>
      <c r="CI20" s="400"/>
      <c r="CJ20" s="400"/>
      <c r="CK20" s="400"/>
      <c r="CL20" s="401"/>
      <c r="CM20" s="396" t="str">
        <f t="shared" si="5"/>
        <v/>
      </c>
      <c r="CN20" s="397"/>
      <c r="CO20" s="397"/>
      <c r="CP20" s="397"/>
      <c r="CQ20" s="397"/>
      <c r="CR20" s="398"/>
      <c r="CS20" s="13"/>
    </row>
    <row r="21" spans="1:97" ht="15" customHeight="1">
      <c r="A21" s="342" t="s">
        <v>15</v>
      </c>
      <c r="B21" s="343"/>
      <c r="C21" s="343"/>
      <c r="D21" s="343"/>
      <c r="E21" s="343"/>
      <c r="F21" s="343"/>
      <c r="G21" s="343"/>
      <c r="H21" s="343"/>
      <c r="I21" s="343"/>
      <c r="J21" s="344"/>
      <c r="K21" s="333" t="str">
        <f>IF(COUNTBLANK('計画（法人）'!CE36)=1,"",'計画（法人）'!CE36)</f>
        <v/>
      </c>
      <c r="L21" s="334"/>
      <c r="M21" s="334"/>
      <c r="N21" s="334"/>
      <c r="O21" s="334"/>
      <c r="P21" s="335"/>
      <c r="Q21" s="338"/>
      <c r="R21" s="334"/>
      <c r="S21" s="334"/>
      <c r="T21" s="334"/>
      <c r="U21" s="334"/>
      <c r="V21" s="335"/>
      <c r="W21" s="339" t="str">
        <f t="shared" si="0"/>
        <v>－</v>
      </c>
      <c r="X21" s="340"/>
      <c r="Y21" s="340"/>
      <c r="Z21" s="340"/>
      <c r="AA21" s="340"/>
      <c r="AB21" s="341"/>
      <c r="AC21" s="333"/>
      <c r="AD21" s="334"/>
      <c r="AE21" s="334"/>
      <c r="AF21" s="334"/>
      <c r="AG21" s="334"/>
      <c r="AH21" s="335"/>
      <c r="AI21" s="174" t="str">
        <f t="shared" si="3"/>
        <v>－</v>
      </c>
      <c r="AJ21" s="189"/>
      <c r="AK21" s="174" t="str">
        <f>IF(OR(COUNTBLANK(AC21)=1,COUNTBLANK(Q21)=1),"－",IF(OR(AC21&lt;0,Q21&lt;0),"－",IFERROR(AC21/Q21,"－")))</f>
        <v>－</v>
      </c>
      <c r="AL21" s="175"/>
      <c r="AM21" s="333"/>
      <c r="AN21" s="334"/>
      <c r="AO21" s="334"/>
      <c r="AP21" s="334"/>
      <c r="AQ21" s="334"/>
      <c r="AR21" s="335"/>
      <c r="AS21" s="186" t="str">
        <f t="shared" si="4"/>
        <v>－</v>
      </c>
      <c r="AT21" s="186"/>
      <c r="AU21" s="189" t="str">
        <f t="shared" si="2"/>
        <v>－</v>
      </c>
      <c r="AV21" s="336"/>
      <c r="AW21" s="13"/>
      <c r="AX21" s="13"/>
      <c r="AY21" s="13"/>
      <c r="AZ21" s="13"/>
      <c r="BA21" s="13"/>
      <c r="BB21" s="13"/>
      <c r="BC21" s="13"/>
      <c r="BD21" s="13"/>
      <c r="BE21" s="13"/>
      <c r="BF21" s="198" t="str">
        <f>IF(COUNTBLANK('計画（法人）'!X36)=1,"",'計画（法人）'!X36)</f>
        <v/>
      </c>
      <c r="BG21" s="199"/>
      <c r="BH21" s="199"/>
      <c r="BI21" s="199"/>
      <c r="BJ21" s="199"/>
      <c r="BK21" s="199"/>
      <c r="BL21" s="199"/>
      <c r="BM21" s="199"/>
      <c r="BN21" s="204" t="s">
        <v>34</v>
      </c>
      <c r="BO21" s="205"/>
      <c r="BP21" s="205"/>
      <c r="BQ21" s="205"/>
      <c r="BR21" s="205"/>
      <c r="BS21" s="206"/>
      <c r="BT21" s="354" t="str">
        <f>IF(COUNTBLANK('計画（法人）'!AR36)=1,"",'計画（法人）'!AR36)</f>
        <v/>
      </c>
      <c r="BU21" s="355"/>
      <c r="BV21" s="355"/>
      <c r="BW21" s="355"/>
      <c r="BX21" s="355"/>
      <c r="BY21" s="356"/>
      <c r="BZ21" s="213" t="str">
        <f t="shared" si="6"/>
        <v/>
      </c>
      <c r="CA21" s="214"/>
      <c r="CB21" s="214"/>
      <c r="CC21" s="214"/>
      <c r="CD21" s="214"/>
      <c r="CE21" s="215"/>
      <c r="CF21" s="416"/>
      <c r="CG21" s="417"/>
      <c r="CH21" s="417"/>
      <c r="CI21" s="417"/>
      <c r="CJ21" s="417"/>
      <c r="CK21" s="417"/>
      <c r="CL21" s="418"/>
      <c r="CM21" s="410" t="str">
        <f t="shared" si="5"/>
        <v/>
      </c>
      <c r="CN21" s="411"/>
      <c r="CO21" s="411"/>
      <c r="CP21" s="411"/>
      <c r="CQ21" s="411"/>
      <c r="CR21" s="412"/>
      <c r="CS21" s="13"/>
    </row>
    <row r="22" spans="1:97" ht="15" customHeight="1">
      <c r="A22" s="57"/>
      <c r="B22" s="216" t="s">
        <v>16</v>
      </c>
      <c r="C22" s="217"/>
      <c r="D22" s="217"/>
      <c r="E22" s="217"/>
      <c r="F22" s="217"/>
      <c r="G22" s="217"/>
      <c r="H22" s="217"/>
      <c r="I22" s="217"/>
      <c r="J22" s="337"/>
      <c r="K22" s="333" t="str">
        <f>IF(COUNTBLANK('計画（法人）'!CE37)=1,"",'計画（法人）'!CE37)</f>
        <v/>
      </c>
      <c r="L22" s="334"/>
      <c r="M22" s="334"/>
      <c r="N22" s="334"/>
      <c r="O22" s="334"/>
      <c r="P22" s="335"/>
      <c r="Q22" s="338"/>
      <c r="R22" s="334"/>
      <c r="S22" s="334"/>
      <c r="T22" s="334"/>
      <c r="U22" s="334"/>
      <c r="V22" s="335"/>
      <c r="W22" s="339" t="str">
        <f t="shared" si="0"/>
        <v>－</v>
      </c>
      <c r="X22" s="340"/>
      <c r="Y22" s="340"/>
      <c r="Z22" s="340"/>
      <c r="AA22" s="340"/>
      <c r="AB22" s="341"/>
      <c r="AC22" s="333"/>
      <c r="AD22" s="334"/>
      <c r="AE22" s="334"/>
      <c r="AF22" s="334"/>
      <c r="AG22" s="334"/>
      <c r="AH22" s="335"/>
      <c r="AI22" s="174" t="str">
        <f t="shared" si="3"/>
        <v>－</v>
      </c>
      <c r="AJ22" s="189"/>
      <c r="AK22" s="174" t="str">
        <f t="shared" si="1"/>
        <v>－</v>
      </c>
      <c r="AL22" s="175"/>
      <c r="AM22" s="333"/>
      <c r="AN22" s="334"/>
      <c r="AO22" s="334"/>
      <c r="AP22" s="334"/>
      <c r="AQ22" s="334"/>
      <c r="AR22" s="335"/>
      <c r="AS22" s="186" t="str">
        <f t="shared" si="4"/>
        <v>－</v>
      </c>
      <c r="AT22" s="186"/>
      <c r="AU22" s="189" t="str">
        <f t="shared" si="2"/>
        <v>－</v>
      </c>
      <c r="AV22" s="336"/>
      <c r="AW22" s="13"/>
      <c r="AX22" s="13"/>
      <c r="AY22" s="13"/>
      <c r="AZ22" s="13"/>
      <c r="BA22" s="13"/>
      <c r="BB22" s="13"/>
      <c r="BC22" s="13"/>
      <c r="BD22" s="13"/>
      <c r="BE22" s="13"/>
      <c r="BF22" s="200"/>
      <c r="BG22" s="201"/>
      <c r="BH22" s="201"/>
      <c r="BI22" s="201"/>
      <c r="BJ22" s="201"/>
      <c r="BK22" s="201"/>
      <c r="BL22" s="201"/>
      <c r="BM22" s="201"/>
      <c r="BN22" s="216" t="s">
        <v>45</v>
      </c>
      <c r="BO22" s="217"/>
      <c r="BP22" s="217"/>
      <c r="BQ22" s="217"/>
      <c r="BR22" s="217"/>
      <c r="BS22" s="218"/>
      <c r="BT22" s="349" t="str">
        <f>IF(COUNTBLANK('計画（法人）'!AR37)=1,"",'計画（法人）'!AR37)</f>
        <v/>
      </c>
      <c r="BU22" s="350"/>
      <c r="BV22" s="350"/>
      <c r="BW22" s="350"/>
      <c r="BX22" s="350"/>
      <c r="BY22" s="351"/>
      <c r="BZ22" s="213" t="str">
        <f t="shared" si="6"/>
        <v/>
      </c>
      <c r="CA22" s="214"/>
      <c r="CB22" s="214"/>
      <c r="CC22" s="214"/>
      <c r="CD22" s="214"/>
      <c r="CE22" s="215"/>
      <c r="CF22" s="419"/>
      <c r="CG22" s="420"/>
      <c r="CH22" s="420"/>
      <c r="CI22" s="420"/>
      <c r="CJ22" s="420"/>
      <c r="CK22" s="420"/>
      <c r="CL22" s="421"/>
      <c r="CM22" s="413" t="str">
        <f t="shared" si="5"/>
        <v/>
      </c>
      <c r="CN22" s="414"/>
      <c r="CO22" s="414"/>
      <c r="CP22" s="414"/>
      <c r="CQ22" s="414"/>
      <c r="CR22" s="415"/>
      <c r="CS22" s="13"/>
    </row>
    <row r="23" spans="1:97" ht="15" customHeight="1">
      <c r="A23" s="57"/>
      <c r="B23" s="216" t="s">
        <v>17</v>
      </c>
      <c r="C23" s="217"/>
      <c r="D23" s="217"/>
      <c r="E23" s="217"/>
      <c r="F23" s="217"/>
      <c r="G23" s="217"/>
      <c r="H23" s="217"/>
      <c r="I23" s="217"/>
      <c r="J23" s="337"/>
      <c r="K23" s="333" t="str">
        <f>IF(COUNTBLANK('計画（法人）'!CE38)=1,"",'計画（法人）'!CE38)</f>
        <v/>
      </c>
      <c r="L23" s="334"/>
      <c r="M23" s="334"/>
      <c r="N23" s="334"/>
      <c r="O23" s="334"/>
      <c r="P23" s="335"/>
      <c r="Q23" s="338"/>
      <c r="R23" s="334"/>
      <c r="S23" s="334"/>
      <c r="T23" s="334"/>
      <c r="U23" s="334"/>
      <c r="V23" s="335"/>
      <c r="W23" s="339" t="str">
        <f>IF(OR(COUNTBLANK(Q23)=1,COUNTBLANK(K23)=1),"－",IF(OR(Q23&lt;0,K23&lt;0),"－",IFERROR(Q23/K23,"－")))</f>
        <v>－</v>
      </c>
      <c r="X23" s="340"/>
      <c r="Y23" s="340"/>
      <c r="Z23" s="340"/>
      <c r="AA23" s="340"/>
      <c r="AB23" s="341"/>
      <c r="AC23" s="333"/>
      <c r="AD23" s="334"/>
      <c r="AE23" s="334"/>
      <c r="AF23" s="334"/>
      <c r="AG23" s="334"/>
      <c r="AH23" s="335"/>
      <c r="AI23" s="174" t="str">
        <f t="shared" si="3"/>
        <v>－</v>
      </c>
      <c r="AJ23" s="189"/>
      <c r="AK23" s="174" t="str">
        <f t="shared" si="1"/>
        <v>－</v>
      </c>
      <c r="AL23" s="175"/>
      <c r="AM23" s="333"/>
      <c r="AN23" s="334"/>
      <c r="AO23" s="334"/>
      <c r="AP23" s="334"/>
      <c r="AQ23" s="334"/>
      <c r="AR23" s="335"/>
      <c r="AS23" s="186" t="str">
        <f t="shared" si="4"/>
        <v>－</v>
      </c>
      <c r="AT23" s="186"/>
      <c r="AU23" s="189" t="str">
        <f t="shared" si="2"/>
        <v>－</v>
      </c>
      <c r="AV23" s="336"/>
      <c r="AW23" s="13"/>
      <c r="AX23" s="13"/>
      <c r="AY23" s="13"/>
      <c r="AZ23" s="13"/>
      <c r="BA23" s="13"/>
      <c r="BB23" s="13"/>
      <c r="BC23" s="13"/>
      <c r="BD23" s="13"/>
      <c r="BE23" s="13"/>
      <c r="BF23" s="202"/>
      <c r="BG23" s="203"/>
      <c r="BH23" s="203"/>
      <c r="BI23" s="203"/>
      <c r="BJ23" s="203"/>
      <c r="BK23" s="203"/>
      <c r="BL23" s="203"/>
      <c r="BM23" s="203"/>
      <c r="BN23" s="225" t="s">
        <v>35</v>
      </c>
      <c r="BO23" s="226"/>
      <c r="BP23" s="226"/>
      <c r="BQ23" s="226"/>
      <c r="BR23" s="226"/>
      <c r="BS23" s="227"/>
      <c r="BT23" s="349" t="str">
        <f>IF(COUNTBLANK('計画（法人）'!AR38)=1,"",'計画（法人）'!AR38)</f>
        <v/>
      </c>
      <c r="BU23" s="350"/>
      <c r="BV23" s="350"/>
      <c r="BW23" s="350"/>
      <c r="BX23" s="350"/>
      <c r="BY23" s="351"/>
      <c r="BZ23" s="234" t="str">
        <f>IF(AND(COUNTBLANK(BZ21)=1,COUNTBLANK(BZ22)=1),"",SUM(BZ21+BZ22))</f>
        <v/>
      </c>
      <c r="CA23" s="235"/>
      <c r="CB23" s="235"/>
      <c r="CC23" s="235"/>
      <c r="CD23" s="235"/>
      <c r="CE23" s="236"/>
      <c r="CF23" s="399" t="str">
        <f>IF(AND(COUNTBLANK(CF21)=1,COUNTBLANK(CF22)=1),"",SUM(CF21+CF22))</f>
        <v/>
      </c>
      <c r="CG23" s="400"/>
      <c r="CH23" s="400"/>
      <c r="CI23" s="400"/>
      <c r="CJ23" s="400"/>
      <c r="CK23" s="400"/>
      <c r="CL23" s="401"/>
      <c r="CM23" s="396" t="str">
        <f t="shared" si="5"/>
        <v/>
      </c>
      <c r="CN23" s="397"/>
      <c r="CO23" s="397"/>
      <c r="CP23" s="397"/>
      <c r="CQ23" s="397"/>
      <c r="CR23" s="398"/>
      <c r="CS23" s="13"/>
    </row>
    <row r="24" spans="1:97" ht="15" customHeight="1">
      <c r="A24" s="57"/>
      <c r="B24" s="360" t="str">
        <f>IF(COUNTBLANK('計画（法人）'!BF39)=1,"",'計画（法人）'!BF39)</f>
        <v/>
      </c>
      <c r="C24" s="361"/>
      <c r="D24" s="361"/>
      <c r="E24" s="361"/>
      <c r="F24" s="361"/>
      <c r="G24" s="361"/>
      <c r="H24" s="361"/>
      <c r="I24" s="361"/>
      <c r="J24" s="362" t="s">
        <v>76</v>
      </c>
      <c r="K24" s="333" t="str">
        <f>IF(COUNTBLANK('計画（法人）'!CE39)=1,"",'計画（法人）'!CE39)</f>
        <v/>
      </c>
      <c r="L24" s="334"/>
      <c r="M24" s="334"/>
      <c r="N24" s="334"/>
      <c r="O24" s="334"/>
      <c r="P24" s="335"/>
      <c r="Q24" s="338"/>
      <c r="R24" s="334"/>
      <c r="S24" s="334"/>
      <c r="T24" s="334"/>
      <c r="U24" s="334"/>
      <c r="V24" s="335"/>
      <c r="W24" s="339" t="str">
        <f t="shared" si="0"/>
        <v>－</v>
      </c>
      <c r="X24" s="340"/>
      <c r="Y24" s="340"/>
      <c r="Z24" s="340"/>
      <c r="AA24" s="340"/>
      <c r="AB24" s="341"/>
      <c r="AC24" s="333"/>
      <c r="AD24" s="334"/>
      <c r="AE24" s="334"/>
      <c r="AF24" s="334"/>
      <c r="AG24" s="334"/>
      <c r="AH24" s="335"/>
      <c r="AI24" s="174" t="str">
        <f t="shared" si="3"/>
        <v>－</v>
      </c>
      <c r="AJ24" s="189"/>
      <c r="AK24" s="174" t="str">
        <f t="shared" si="1"/>
        <v>－</v>
      </c>
      <c r="AL24" s="175"/>
      <c r="AM24" s="333"/>
      <c r="AN24" s="334"/>
      <c r="AO24" s="334"/>
      <c r="AP24" s="334"/>
      <c r="AQ24" s="334"/>
      <c r="AR24" s="335"/>
      <c r="AS24" s="186" t="str">
        <f t="shared" si="4"/>
        <v>－</v>
      </c>
      <c r="AT24" s="186"/>
      <c r="AU24" s="189" t="str">
        <f t="shared" si="2"/>
        <v>－</v>
      </c>
      <c r="AV24" s="336"/>
      <c r="AW24" s="13"/>
      <c r="AX24" s="13"/>
      <c r="AY24" s="13"/>
      <c r="AZ24" s="13"/>
      <c r="BA24" s="13"/>
      <c r="BB24" s="13"/>
      <c r="BC24" s="13"/>
      <c r="BD24" s="13"/>
      <c r="BE24" s="13"/>
      <c r="BF24" s="198" t="str">
        <f>IF(COUNTBLANK('計画（法人）'!X39)=1,"",'計画（法人）'!X39)</f>
        <v/>
      </c>
      <c r="BG24" s="199"/>
      <c r="BH24" s="199"/>
      <c r="BI24" s="199"/>
      <c r="BJ24" s="199"/>
      <c r="BK24" s="199"/>
      <c r="BL24" s="199"/>
      <c r="BM24" s="199"/>
      <c r="BN24" s="204" t="s">
        <v>34</v>
      </c>
      <c r="BO24" s="205"/>
      <c r="BP24" s="205"/>
      <c r="BQ24" s="205"/>
      <c r="BR24" s="205"/>
      <c r="BS24" s="206"/>
      <c r="BT24" s="354" t="str">
        <f>IF(COUNTBLANK('計画（法人）'!AR39)=1,"",'計画（法人）'!AR39)</f>
        <v/>
      </c>
      <c r="BU24" s="355"/>
      <c r="BV24" s="355"/>
      <c r="BW24" s="355"/>
      <c r="BX24" s="355"/>
      <c r="BY24" s="356"/>
      <c r="BZ24" s="213" t="str">
        <f t="shared" si="6"/>
        <v/>
      </c>
      <c r="CA24" s="214"/>
      <c r="CB24" s="214"/>
      <c r="CC24" s="214"/>
      <c r="CD24" s="214"/>
      <c r="CE24" s="215"/>
      <c r="CF24" s="416"/>
      <c r="CG24" s="417"/>
      <c r="CH24" s="417"/>
      <c r="CI24" s="417"/>
      <c r="CJ24" s="417"/>
      <c r="CK24" s="417"/>
      <c r="CL24" s="418"/>
      <c r="CM24" s="410" t="str">
        <f t="shared" si="5"/>
        <v/>
      </c>
      <c r="CN24" s="411"/>
      <c r="CO24" s="411"/>
      <c r="CP24" s="411"/>
      <c r="CQ24" s="411"/>
      <c r="CR24" s="412"/>
      <c r="CS24" s="13"/>
    </row>
    <row r="25" spans="1:97" ht="15" customHeight="1">
      <c r="A25" s="57"/>
      <c r="B25" s="360" t="str">
        <f>IF(COUNTBLANK('計画（法人）'!BF40)=1,"",'計画（法人）'!BF40)</f>
        <v/>
      </c>
      <c r="C25" s="361"/>
      <c r="D25" s="361"/>
      <c r="E25" s="361"/>
      <c r="F25" s="361"/>
      <c r="G25" s="361"/>
      <c r="H25" s="361"/>
      <c r="I25" s="361"/>
      <c r="J25" s="363"/>
      <c r="K25" s="333" t="str">
        <f>IF(COUNTBLANK('計画（法人）'!CE40)=1,"",'計画（法人）'!CE40)</f>
        <v/>
      </c>
      <c r="L25" s="334"/>
      <c r="M25" s="334"/>
      <c r="N25" s="334"/>
      <c r="O25" s="334"/>
      <c r="P25" s="335"/>
      <c r="Q25" s="338"/>
      <c r="R25" s="334"/>
      <c r="S25" s="334"/>
      <c r="T25" s="334"/>
      <c r="U25" s="334"/>
      <c r="V25" s="335"/>
      <c r="W25" s="339" t="str">
        <f t="shared" si="0"/>
        <v>－</v>
      </c>
      <c r="X25" s="340"/>
      <c r="Y25" s="340"/>
      <c r="Z25" s="340"/>
      <c r="AA25" s="340"/>
      <c r="AB25" s="341"/>
      <c r="AC25" s="333"/>
      <c r="AD25" s="334"/>
      <c r="AE25" s="334"/>
      <c r="AF25" s="334"/>
      <c r="AG25" s="334"/>
      <c r="AH25" s="335"/>
      <c r="AI25" s="174" t="str">
        <f t="shared" si="3"/>
        <v>－</v>
      </c>
      <c r="AJ25" s="189"/>
      <c r="AK25" s="174" t="str">
        <f t="shared" si="1"/>
        <v>－</v>
      </c>
      <c r="AL25" s="175"/>
      <c r="AM25" s="333"/>
      <c r="AN25" s="334"/>
      <c r="AO25" s="334"/>
      <c r="AP25" s="334"/>
      <c r="AQ25" s="334"/>
      <c r="AR25" s="335"/>
      <c r="AS25" s="186" t="str">
        <f t="shared" si="4"/>
        <v>－</v>
      </c>
      <c r="AT25" s="186"/>
      <c r="AU25" s="189" t="str">
        <f t="shared" si="2"/>
        <v>－</v>
      </c>
      <c r="AV25" s="336"/>
      <c r="AW25" s="13"/>
      <c r="AX25" s="13"/>
      <c r="AY25" s="13"/>
      <c r="AZ25" s="13"/>
      <c r="BA25" s="13"/>
      <c r="BB25" s="13"/>
      <c r="BC25" s="13"/>
      <c r="BD25" s="13"/>
      <c r="BE25" s="13"/>
      <c r="BF25" s="200"/>
      <c r="BG25" s="201"/>
      <c r="BH25" s="201"/>
      <c r="BI25" s="201"/>
      <c r="BJ25" s="201"/>
      <c r="BK25" s="201"/>
      <c r="BL25" s="201"/>
      <c r="BM25" s="201"/>
      <c r="BN25" s="216" t="s">
        <v>45</v>
      </c>
      <c r="BO25" s="217"/>
      <c r="BP25" s="217"/>
      <c r="BQ25" s="217"/>
      <c r="BR25" s="217"/>
      <c r="BS25" s="218"/>
      <c r="BT25" s="349" t="str">
        <f>IF(COUNTBLANK('計画（法人）'!AR40)=1,"",'計画（法人）'!AR40)</f>
        <v/>
      </c>
      <c r="BU25" s="350"/>
      <c r="BV25" s="350"/>
      <c r="BW25" s="350"/>
      <c r="BX25" s="350"/>
      <c r="BY25" s="351"/>
      <c r="BZ25" s="213" t="str">
        <f t="shared" si="6"/>
        <v/>
      </c>
      <c r="CA25" s="214"/>
      <c r="CB25" s="214"/>
      <c r="CC25" s="214"/>
      <c r="CD25" s="214"/>
      <c r="CE25" s="215"/>
      <c r="CF25" s="419"/>
      <c r="CG25" s="420"/>
      <c r="CH25" s="420"/>
      <c r="CI25" s="420"/>
      <c r="CJ25" s="420"/>
      <c r="CK25" s="420"/>
      <c r="CL25" s="421"/>
      <c r="CM25" s="413" t="str">
        <f t="shared" si="5"/>
        <v/>
      </c>
      <c r="CN25" s="414"/>
      <c r="CO25" s="414"/>
      <c r="CP25" s="414"/>
      <c r="CQ25" s="414"/>
      <c r="CR25" s="415"/>
      <c r="CS25" s="13"/>
    </row>
    <row r="26" spans="1:97" ht="15" customHeight="1">
      <c r="A26" s="59"/>
      <c r="B26" s="216" t="s">
        <v>55</v>
      </c>
      <c r="C26" s="217"/>
      <c r="D26" s="217"/>
      <c r="E26" s="217"/>
      <c r="F26" s="217"/>
      <c r="G26" s="217"/>
      <c r="H26" s="217"/>
      <c r="I26" s="217"/>
      <c r="J26" s="337"/>
      <c r="K26" s="333" t="str">
        <f>IF(COUNTBLANK('計画（法人）'!CE41)=1,"",'計画（法人）'!CE41)</f>
        <v/>
      </c>
      <c r="L26" s="334"/>
      <c r="M26" s="334"/>
      <c r="N26" s="334"/>
      <c r="O26" s="334"/>
      <c r="P26" s="335"/>
      <c r="Q26" s="334"/>
      <c r="R26" s="334"/>
      <c r="S26" s="334"/>
      <c r="T26" s="334"/>
      <c r="U26" s="334"/>
      <c r="V26" s="335"/>
      <c r="W26" s="339" t="str">
        <f t="shared" si="0"/>
        <v>－</v>
      </c>
      <c r="X26" s="340"/>
      <c r="Y26" s="340"/>
      <c r="Z26" s="340"/>
      <c r="AA26" s="340"/>
      <c r="AB26" s="341"/>
      <c r="AC26" s="333"/>
      <c r="AD26" s="334"/>
      <c r="AE26" s="334"/>
      <c r="AF26" s="334"/>
      <c r="AG26" s="334"/>
      <c r="AH26" s="335"/>
      <c r="AI26" s="174" t="str">
        <f t="shared" si="3"/>
        <v>－</v>
      </c>
      <c r="AJ26" s="189"/>
      <c r="AK26" s="174" t="str">
        <f t="shared" si="1"/>
        <v>－</v>
      </c>
      <c r="AL26" s="175"/>
      <c r="AM26" s="333"/>
      <c r="AN26" s="334"/>
      <c r="AO26" s="334"/>
      <c r="AP26" s="334"/>
      <c r="AQ26" s="334"/>
      <c r="AR26" s="335"/>
      <c r="AS26" s="174" t="str">
        <f t="shared" si="4"/>
        <v>－</v>
      </c>
      <c r="AT26" s="189"/>
      <c r="AU26" s="189" t="str">
        <f t="shared" si="2"/>
        <v>－</v>
      </c>
      <c r="AV26" s="336"/>
      <c r="AW26" s="13"/>
      <c r="AX26" s="13"/>
      <c r="AY26" s="13"/>
      <c r="AZ26" s="13"/>
      <c r="BA26" s="13"/>
      <c r="BB26" s="13"/>
      <c r="BC26" s="13"/>
      <c r="BD26" s="13"/>
      <c r="BE26" s="13"/>
      <c r="BF26" s="202"/>
      <c r="BG26" s="203"/>
      <c r="BH26" s="203"/>
      <c r="BI26" s="203"/>
      <c r="BJ26" s="203"/>
      <c r="BK26" s="203"/>
      <c r="BL26" s="203"/>
      <c r="BM26" s="203"/>
      <c r="BN26" s="225" t="s">
        <v>35</v>
      </c>
      <c r="BO26" s="226"/>
      <c r="BP26" s="226"/>
      <c r="BQ26" s="226"/>
      <c r="BR26" s="226"/>
      <c r="BS26" s="227"/>
      <c r="BT26" s="349" t="str">
        <f>IF(COUNTBLANK('計画（法人）'!AR41)=1,"",'計画（法人）'!AR41)</f>
        <v/>
      </c>
      <c r="BU26" s="350"/>
      <c r="BV26" s="350"/>
      <c r="BW26" s="350"/>
      <c r="BX26" s="350"/>
      <c r="BY26" s="351"/>
      <c r="BZ26" s="234" t="str">
        <f>IF(AND(COUNTBLANK(BZ24)=1,COUNTBLANK(BZ25)=1),"",SUM(BZ24+BZ25))</f>
        <v/>
      </c>
      <c r="CA26" s="235"/>
      <c r="CB26" s="235"/>
      <c r="CC26" s="235"/>
      <c r="CD26" s="235"/>
      <c r="CE26" s="236"/>
      <c r="CF26" s="399" t="str">
        <f>IF(AND(COUNTBLANK(CF24)=1,COUNTBLANK(CF25)=1),"",SUM(CF24+CF25))</f>
        <v/>
      </c>
      <c r="CG26" s="400"/>
      <c r="CH26" s="400"/>
      <c r="CI26" s="400"/>
      <c r="CJ26" s="400"/>
      <c r="CK26" s="400"/>
      <c r="CL26" s="401"/>
      <c r="CM26" s="396" t="str">
        <f t="shared" si="5"/>
        <v/>
      </c>
      <c r="CN26" s="397"/>
      <c r="CO26" s="397"/>
      <c r="CP26" s="397"/>
      <c r="CQ26" s="397"/>
      <c r="CR26" s="398"/>
      <c r="CS26" s="13"/>
    </row>
    <row r="27" spans="1:97" ht="15" customHeight="1">
      <c r="A27" s="352" t="s">
        <v>18</v>
      </c>
      <c r="B27" s="217"/>
      <c r="C27" s="217"/>
      <c r="D27" s="217"/>
      <c r="E27" s="217"/>
      <c r="F27" s="217"/>
      <c r="G27" s="217"/>
      <c r="H27" s="217"/>
      <c r="I27" s="217"/>
      <c r="J27" s="337"/>
      <c r="K27" s="333" t="str">
        <f>IF(COUNTBLANK('計画（法人）'!CE42)=1,"",'計画（法人）'!CE42)</f>
        <v/>
      </c>
      <c r="L27" s="334"/>
      <c r="M27" s="334"/>
      <c r="N27" s="334"/>
      <c r="O27" s="334"/>
      <c r="P27" s="335"/>
      <c r="Q27" s="353" t="str">
        <f>IF(AND(COUNTBLANK(Q20)=1,COUNTBLANK(Q21)=1),"",SUM(Q20,-Q21))</f>
        <v/>
      </c>
      <c r="R27" s="347"/>
      <c r="S27" s="347"/>
      <c r="T27" s="347"/>
      <c r="U27" s="347"/>
      <c r="V27" s="348"/>
      <c r="W27" s="339" t="str">
        <f t="shared" si="0"/>
        <v>－</v>
      </c>
      <c r="X27" s="340"/>
      <c r="Y27" s="340"/>
      <c r="Z27" s="340"/>
      <c r="AA27" s="340"/>
      <c r="AB27" s="341"/>
      <c r="AC27" s="346" t="str">
        <f>IF(AND(COUNTBLANK(AC20)=1,COUNTBLANK(AC21)=1),"",SUM(AC20,-AC21))</f>
        <v/>
      </c>
      <c r="AD27" s="347"/>
      <c r="AE27" s="347"/>
      <c r="AF27" s="347"/>
      <c r="AG27" s="347"/>
      <c r="AH27" s="348"/>
      <c r="AI27" s="174" t="str">
        <f t="shared" si="3"/>
        <v>－</v>
      </c>
      <c r="AJ27" s="189"/>
      <c r="AK27" s="174" t="str">
        <f t="shared" si="1"/>
        <v>－</v>
      </c>
      <c r="AL27" s="175"/>
      <c r="AM27" s="346" t="str">
        <f>IF(AND(COUNTBLANK(AM20)=1,COUNTBLANK(AM21)=1),"",SUM(AM20,-AM21))</f>
        <v/>
      </c>
      <c r="AN27" s="347"/>
      <c r="AO27" s="347"/>
      <c r="AP27" s="347"/>
      <c r="AQ27" s="347"/>
      <c r="AR27" s="348"/>
      <c r="AS27" s="186" t="str">
        <f>IF(COUNTBLANK(AM27)=1,"－",IF(AM27&lt;0,"－",IFERROR(AM27/$AM$14,"－")))</f>
        <v>－</v>
      </c>
      <c r="AT27" s="186"/>
      <c r="AU27" s="189" t="str">
        <f t="shared" si="2"/>
        <v>－</v>
      </c>
      <c r="AV27" s="336"/>
      <c r="AW27" s="13"/>
      <c r="AX27" s="13"/>
      <c r="AY27" s="13"/>
      <c r="AZ27" s="13"/>
      <c r="BA27" s="13"/>
      <c r="BB27" s="13"/>
      <c r="BC27" s="13"/>
      <c r="BD27" s="13"/>
      <c r="BE27" s="13"/>
      <c r="BF27" s="198" t="str">
        <f>IF(COUNTBLANK('計画（法人）'!X42)=1,"",'計画（法人）'!X42)</f>
        <v/>
      </c>
      <c r="BG27" s="199"/>
      <c r="BH27" s="199"/>
      <c r="BI27" s="199"/>
      <c r="BJ27" s="199"/>
      <c r="BK27" s="199"/>
      <c r="BL27" s="199"/>
      <c r="BM27" s="199"/>
      <c r="BN27" s="204" t="s">
        <v>34</v>
      </c>
      <c r="BO27" s="205"/>
      <c r="BP27" s="205"/>
      <c r="BQ27" s="205"/>
      <c r="BR27" s="205"/>
      <c r="BS27" s="206"/>
      <c r="BT27" s="354" t="str">
        <f>IF(COUNTBLANK('計画（法人）'!AR42)=1,"",'計画（法人）'!AR42)</f>
        <v/>
      </c>
      <c r="BU27" s="355"/>
      <c r="BV27" s="355"/>
      <c r="BW27" s="355"/>
      <c r="BX27" s="355"/>
      <c r="BY27" s="356"/>
      <c r="BZ27" s="213" t="str">
        <f t="shared" si="6"/>
        <v/>
      </c>
      <c r="CA27" s="214"/>
      <c r="CB27" s="214"/>
      <c r="CC27" s="214"/>
      <c r="CD27" s="214"/>
      <c r="CE27" s="215"/>
      <c r="CF27" s="416"/>
      <c r="CG27" s="417"/>
      <c r="CH27" s="417"/>
      <c r="CI27" s="417"/>
      <c r="CJ27" s="417"/>
      <c r="CK27" s="417"/>
      <c r="CL27" s="418"/>
      <c r="CM27" s="410" t="str">
        <f t="shared" si="5"/>
        <v/>
      </c>
      <c r="CN27" s="411"/>
      <c r="CO27" s="411"/>
      <c r="CP27" s="411"/>
      <c r="CQ27" s="411"/>
      <c r="CR27" s="412"/>
      <c r="CS27" s="13"/>
    </row>
    <row r="28" spans="1:97" ht="15" customHeight="1">
      <c r="A28" s="352" t="s">
        <v>19</v>
      </c>
      <c r="B28" s="217"/>
      <c r="C28" s="217"/>
      <c r="D28" s="217"/>
      <c r="E28" s="217"/>
      <c r="F28" s="217"/>
      <c r="G28" s="217"/>
      <c r="H28" s="217"/>
      <c r="I28" s="217"/>
      <c r="J28" s="337"/>
      <c r="K28" s="333" t="str">
        <f>IF(COUNTBLANK('計画（法人）'!CE43)=1,"",'計画（法人）'!CE43)</f>
        <v/>
      </c>
      <c r="L28" s="334"/>
      <c r="M28" s="334"/>
      <c r="N28" s="334"/>
      <c r="O28" s="334"/>
      <c r="P28" s="335"/>
      <c r="Q28" s="338"/>
      <c r="R28" s="334"/>
      <c r="S28" s="334"/>
      <c r="T28" s="334"/>
      <c r="U28" s="334"/>
      <c r="V28" s="335"/>
      <c r="W28" s="339" t="str">
        <f t="shared" si="0"/>
        <v>－</v>
      </c>
      <c r="X28" s="340"/>
      <c r="Y28" s="340"/>
      <c r="Z28" s="340"/>
      <c r="AA28" s="340"/>
      <c r="AB28" s="341"/>
      <c r="AC28" s="333"/>
      <c r="AD28" s="334"/>
      <c r="AE28" s="334"/>
      <c r="AF28" s="334"/>
      <c r="AG28" s="334"/>
      <c r="AH28" s="335"/>
      <c r="AI28" s="174" t="str">
        <f t="shared" si="3"/>
        <v>－</v>
      </c>
      <c r="AJ28" s="189"/>
      <c r="AK28" s="174" t="str">
        <f t="shared" si="1"/>
        <v>－</v>
      </c>
      <c r="AL28" s="175"/>
      <c r="AM28" s="333"/>
      <c r="AN28" s="334"/>
      <c r="AO28" s="334"/>
      <c r="AP28" s="334"/>
      <c r="AQ28" s="334"/>
      <c r="AR28" s="335"/>
      <c r="AS28" s="186" t="str">
        <f t="shared" si="4"/>
        <v>－</v>
      </c>
      <c r="AT28" s="186"/>
      <c r="AU28" s="189" t="str">
        <f>IF(OR(COUNTBLANK(AM28)=1,COUNTBLANK(AC28)=1),"－",IF(OR(AM28&lt;0,AC28&lt;0),"－",IFERROR(AM28/AC28,"－")))</f>
        <v>－</v>
      </c>
      <c r="AV28" s="336"/>
      <c r="AW28" s="13"/>
      <c r="AX28" s="13"/>
      <c r="AY28" s="13"/>
      <c r="AZ28" s="13"/>
      <c r="BA28" s="13"/>
      <c r="BB28" s="13"/>
      <c r="BC28" s="13"/>
      <c r="BD28" s="13"/>
      <c r="BE28" s="13"/>
      <c r="BF28" s="200"/>
      <c r="BG28" s="201"/>
      <c r="BH28" s="201"/>
      <c r="BI28" s="201"/>
      <c r="BJ28" s="201"/>
      <c r="BK28" s="201"/>
      <c r="BL28" s="201"/>
      <c r="BM28" s="201"/>
      <c r="BN28" s="216" t="s">
        <v>45</v>
      </c>
      <c r="BO28" s="217"/>
      <c r="BP28" s="217"/>
      <c r="BQ28" s="217"/>
      <c r="BR28" s="217"/>
      <c r="BS28" s="218"/>
      <c r="BT28" s="349" t="str">
        <f>IF(COUNTBLANK('計画（法人）'!AR43)=1,"",'計画（法人）'!AR43)</f>
        <v/>
      </c>
      <c r="BU28" s="350"/>
      <c r="BV28" s="350"/>
      <c r="BW28" s="350"/>
      <c r="BX28" s="350"/>
      <c r="BY28" s="351"/>
      <c r="BZ28" s="213" t="str">
        <f t="shared" si="6"/>
        <v/>
      </c>
      <c r="CA28" s="214"/>
      <c r="CB28" s="214"/>
      <c r="CC28" s="214"/>
      <c r="CD28" s="214"/>
      <c r="CE28" s="215"/>
      <c r="CF28" s="419"/>
      <c r="CG28" s="420"/>
      <c r="CH28" s="420"/>
      <c r="CI28" s="420"/>
      <c r="CJ28" s="420"/>
      <c r="CK28" s="420"/>
      <c r="CL28" s="421"/>
      <c r="CM28" s="413" t="str">
        <f t="shared" si="5"/>
        <v/>
      </c>
      <c r="CN28" s="414"/>
      <c r="CO28" s="414"/>
      <c r="CP28" s="414"/>
      <c r="CQ28" s="414"/>
      <c r="CR28" s="415"/>
      <c r="CS28" s="13"/>
    </row>
    <row r="29" spans="1:97" ht="15" customHeight="1">
      <c r="A29" s="352" t="s">
        <v>20</v>
      </c>
      <c r="B29" s="217"/>
      <c r="C29" s="217"/>
      <c r="D29" s="217"/>
      <c r="E29" s="217"/>
      <c r="F29" s="217"/>
      <c r="G29" s="217"/>
      <c r="H29" s="217"/>
      <c r="I29" s="217"/>
      <c r="J29" s="337"/>
      <c r="K29" s="333" t="str">
        <f>IF(COUNTBLANK('計画（法人）'!CE44)=1,"",'計画（法人）'!CE44)</f>
        <v/>
      </c>
      <c r="L29" s="334"/>
      <c r="M29" s="334"/>
      <c r="N29" s="334"/>
      <c r="O29" s="334"/>
      <c r="P29" s="335"/>
      <c r="Q29" s="338"/>
      <c r="R29" s="334"/>
      <c r="S29" s="334"/>
      <c r="T29" s="334"/>
      <c r="U29" s="334"/>
      <c r="V29" s="335"/>
      <c r="W29" s="339" t="str">
        <f t="shared" si="0"/>
        <v>－</v>
      </c>
      <c r="X29" s="340"/>
      <c r="Y29" s="340"/>
      <c r="Z29" s="340"/>
      <c r="AA29" s="340"/>
      <c r="AB29" s="341"/>
      <c r="AC29" s="333"/>
      <c r="AD29" s="334"/>
      <c r="AE29" s="334"/>
      <c r="AF29" s="334"/>
      <c r="AG29" s="334"/>
      <c r="AH29" s="335"/>
      <c r="AI29" s="174" t="str">
        <f>IF(COUNTBLANK(AC29)=1,"－",IF(AC29&lt;0,"－",IFERROR(AC29/$AC$14,"－")))</f>
        <v>－</v>
      </c>
      <c r="AJ29" s="189"/>
      <c r="AK29" s="174" t="str">
        <f t="shared" si="1"/>
        <v>－</v>
      </c>
      <c r="AL29" s="175"/>
      <c r="AM29" s="333"/>
      <c r="AN29" s="334"/>
      <c r="AO29" s="334"/>
      <c r="AP29" s="334"/>
      <c r="AQ29" s="334"/>
      <c r="AR29" s="335"/>
      <c r="AS29" s="186" t="str">
        <f t="shared" si="4"/>
        <v>－</v>
      </c>
      <c r="AT29" s="186"/>
      <c r="AU29" s="189" t="str">
        <f t="shared" si="2"/>
        <v>－</v>
      </c>
      <c r="AV29" s="336"/>
      <c r="BF29" s="202"/>
      <c r="BG29" s="203"/>
      <c r="BH29" s="203"/>
      <c r="BI29" s="203"/>
      <c r="BJ29" s="203"/>
      <c r="BK29" s="203"/>
      <c r="BL29" s="203"/>
      <c r="BM29" s="203"/>
      <c r="BN29" s="225" t="s">
        <v>35</v>
      </c>
      <c r="BO29" s="226"/>
      <c r="BP29" s="226"/>
      <c r="BQ29" s="226"/>
      <c r="BR29" s="226"/>
      <c r="BS29" s="227"/>
      <c r="BT29" s="349" t="str">
        <f>IF(COUNTBLANK('計画（法人）'!AR44)=1,"",'計画（法人）'!AR44)</f>
        <v/>
      </c>
      <c r="BU29" s="350"/>
      <c r="BV29" s="350"/>
      <c r="BW29" s="350"/>
      <c r="BX29" s="350"/>
      <c r="BY29" s="351"/>
      <c r="BZ29" s="234" t="str">
        <f>IF(AND(COUNTBLANK(BZ27)=1,COUNTBLANK(BZ28)=1),"",SUM(BZ27+BZ28))</f>
        <v/>
      </c>
      <c r="CA29" s="235"/>
      <c r="CB29" s="235"/>
      <c r="CC29" s="235"/>
      <c r="CD29" s="235"/>
      <c r="CE29" s="236"/>
      <c r="CF29" s="399" t="str">
        <f>IF(AND(COUNTBLANK(CF27)=1,COUNTBLANK(CF28)=1),"",SUM(CF27+CF28))</f>
        <v/>
      </c>
      <c r="CG29" s="400"/>
      <c r="CH29" s="400"/>
      <c r="CI29" s="400"/>
      <c r="CJ29" s="400"/>
      <c r="CK29" s="400"/>
      <c r="CL29" s="401"/>
      <c r="CM29" s="396" t="str">
        <f t="shared" si="5"/>
        <v/>
      </c>
      <c r="CN29" s="397"/>
      <c r="CO29" s="397"/>
      <c r="CP29" s="397"/>
      <c r="CQ29" s="397"/>
      <c r="CR29" s="398"/>
    </row>
    <row r="30" spans="1:97" ht="15" customHeight="1">
      <c r="A30" s="352" t="s">
        <v>21</v>
      </c>
      <c r="B30" s="217"/>
      <c r="C30" s="217"/>
      <c r="D30" s="217"/>
      <c r="E30" s="217"/>
      <c r="F30" s="217"/>
      <c r="G30" s="217"/>
      <c r="H30" s="217"/>
      <c r="I30" s="217"/>
      <c r="J30" s="337"/>
      <c r="K30" s="333" t="str">
        <f>IF(COUNTBLANK('計画（法人）'!CE45)=1,"",'計画（法人）'!CE45)</f>
        <v/>
      </c>
      <c r="L30" s="334"/>
      <c r="M30" s="334"/>
      <c r="N30" s="334"/>
      <c r="O30" s="334"/>
      <c r="P30" s="335"/>
      <c r="Q30" s="347" t="str">
        <f>IF(AND(COUNTBLANK(Q27)=1,COUNTBLANK(Q28)=1,COUNTBLANK(Q29)=1),"",Q27+Q28-Q29)</f>
        <v/>
      </c>
      <c r="R30" s="347"/>
      <c r="S30" s="347"/>
      <c r="T30" s="347"/>
      <c r="U30" s="347"/>
      <c r="V30" s="348"/>
      <c r="W30" s="339" t="str">
        <f t="shared" si="0"/>
        <v>－</v>
      </c>
      <c r="X30" s="340"/>
      <c r="Y30" s="340"/>
      <c r="Z30" s="340"/>
      <c r="AA30" s="340"/>
      <c r="AB30" s="341"/>
      <c r="AC30" s="346" t="str">
        <f>IFERROR(IF(AND(COUNTBLANK(AC27)=1,COUNTBLANK(AC28)=1,COUNTBLANK(AC29)=1),"",AC27+AC28-AC29),"")</f>
        <v/>
      </c>
      <c r="AD30" s="347"/>
      <c r="AE30" s="347"/>
      <c r="AF30" s="347"/>
      <c r="AG30" s="347"/>
      <c r="AH30" s="348"/>
      <c r="AI30" s="174" t="str">
        <f t="shared" si="3"/>
        <v>－</v>
      </c>
      <c r="AJ30" s="189"/>
      <c r="AK30" s="174" t="str">
        <f>IF(OR(COUNTBLANK(AC30)=1,COUNTBLANK(Q30)=1),"－",IF(OR(AC30&lt;0,Q30&lt;0),"－",IFERROR(AC30/Q30,"－")))</f>
        <v>－</v>
      </c>
      <c r="AL30" s="175"/>
      <c r="AM30" s="346" t="str">
        <f>IFERROR(IF(AND(COUNTBLANK(AM27)=1,COUNTBLANK(AM28)=1,COUNTBLANK(AM29)=1),"",AM27+AM28-AM29),"")</f>
        <v/>
      </c>
      <c r="AN30" s="347"/>
      <c r="AO30" s="347"/>
      <c r="AP30" s="347"/>
      <c r="AQ30" s="347"/>
      <c r="AR30" s="348"/>
      <c r="AS30" s="186" t="str">
        <f t="shared" si="4"/>
        <v>－</v>
      </c>
      <c r="AT30" s="186"/>
      <c r="AU30" s="189" t="str">
        <f t="shared" si="2"/>
        <v>－</v>
      </c>
      <c r="AV30" s="336"/>
      <c r="BF30" s="198" t="str">
        <f>IF(COUNTBLANK('計画（法人）'!X45)=1,"",'計画（法人）'!X45)</f>
        <v/>
      </c>
      <c r="BG30" s="199"/>
      <c r="BH30" s="199"/>
      <c r="BI30" s="199"/>
      <c r="BJ30" s="199"/>
      <c r="BK30" s="199"/>
      <c r="BL30" s="199"/>
      <c r="BM30" s="199"/>
      <c r="BN30" s="204" t="s">
        <v>34</v>
      </c>
      <c r="BO30" s="205"/>
      <c r="BP30" s="205"/>
      <c r="BQ30" s="205"/>
      <c r="BR30" s="205"/>
      <c r="BS30" s="206"/>
      <c r="BT30" s="354" t="str">
        <f>IF(COUNTBLANK('計画（法人）'!AR45)=1,"",'計画（法人）'!AR45)</f>
        <v/>
      </c>
      <c r="BU30" s="355"/>
      <c r="BV30" s="355"/>
      <c r="BW30" s="355"/>
      <c r="BX30" s="355"/>
      <c r="BY30" s="356"/>
      <c r="BZ30" s="213" t="str">
        <f t="shared" si="6"/>
        <v/>
      </c>
      <c r="CA30" s="214"/>
      <c r="CB30" s="214"/>
      <c r="CC30" s="214"/>
      <c r="CD30" s="214"/>
      <c r="CE30" s="215"/>
      <c r="CF30" s="416"/>
      <c r="CG30" s="417"/>
      <c r="CH30" s="417"/>
      <c r="CI30" s="417"/>
      <c r="CJ30" s="417"/>
      <c r="CK30" s="417"/>
      <c r="CL30" s="418"/>
      <c r="CM30" s="410" t="str">
        <f t="shared" si="5"/>
        <v/>
      </c>
      <c r="CN30" s="411"/>
      <c r="CO30" s="411"/>
      <c r="CP30" s="411"/>
      <c r="CQ30" s="411"/>
      <c r="CR30" s="412"/>
    </row>
    <row r="31" spans="1:97" ht="15" customHeight="1">
      <c r="A31" s="352" t="s">
        <v>77</v>
      </c>
      <c r="B31" s="217"/>
      <c r="C31" s="217"/>
      <c r="D31" s="217"/>
      <c r="E31" s="217"/>
      <c r="F31" s="217"/>
      <c r="G31" s="217"/>
      <c r="H31" s="217"/>
      <c r="I31" s="217"/>
      <c r="J31" s="337"/>
      <c r="K31" s="346" t="s">
        <v>25</v>
      </c>
      <c r="L31" s="347"/>
      <c r="M31" s="347"/>
      <c r="N31" s="347"/>
      <c r="O31" s="347"/>
      <c r="P31" s="348"/>
      <c r="Q31" s="338"/>
      <c r="R31" s="334"/>
      <c r="S31" s="334"/>
      <c r="T31" s="334"/>
      <c r="U31" s="334"/>
      <c r="V31" s="335"/>
      <c r="W31" s="339" t="str">
        <f t="shared" si="0"/>
        <v>－</v>
      </c>
      <c r="X31" s="340"/>
      <c r="Y31" s="340"/>
      <c r="Z31" s="340"/>
      <c r="AA31" s="340"/>
      <c r="AB31" s="341"/>
      <c r="AC31" s="338"/>
      <c r="AD31" s="334"/>
      <c r="AE31" s="334"/>
      <c r="AF31" s="334"/>
      <c r="AG31" s="334"/>
      <c r="AH31" s="335"/>
      <c r="AI31" s="174" t="str">
        <f t="shared" si="3"/>
        <v>－</v>
      </c>
      <c r="AJ31" s="189"/>
      <c r="AK31" s="174" t="str">
        <f t="shared" si="1"/>
        <v>－</v>
      </c>
      <c r="AL31" s="175"/>
      <c r="AM31" s="338"/>
      <c r="AN31" s="334"/>
      <c r="AO31" s="334"/>
      <c r="AP31" s="334"/>
      <c r="AQ31" s="334"/>
      <c r="AR31" s="335"/>
      <c r="AS31" s="186" t="str">
        <f t="shared" si="4"/>
        <v>－</v>
      </c>
      <c r="AT31" s="186"/>
      <c r="AU31" s="189" t="str">
        <f t="shared" si="2"/>
        <v>－</v>
      </c>
      <c r="AV31" s="336"/>
      <c r="BF31" s="200"/>
      <c r="BG31" s="201"/>
      <c r="BH31" s="201"/>
      <c r="BI31" s="201"/>
      <c r="BJ31" s="201"/>
      <c r="BK31" s="201"/>
      <c r="BL31" s="201"/>
      <c r="BM31" s="201"/>
      <c r="BN31" s="216" t="s">
        <v>45</v>
      </c>
      <c r="BO31" s="217"/>
      <c r="BP31" s="217"/>
      <c r="BQ31" s="217"/>
      <c r="BR31" s="217"/>
      <c r="BS31" s="218"/>
      <c r="BT31" s="349" t="str">
        <f>IF(COUNTBLANK('計画（法人）'!AR46)=1,"",'計画（法人）'!AR46)</f>
        <v/>
      </c>
      <c r="BU31" s="350"/>
      <c r="BV31" s="350"/>
      <c r="BW31" s="350"/>
      <c r="BX31" s="350"/>
      <c r="BY31" s="351"/>
      <c r="BZ31" s="213" t="str">
        <f t="shared" si="6"/>
        <v/>
      </c>
      <c r="CA31" s="214"/>
      <c r="CB31" s="214"/>
      <c r="CC31" s="214"/>
      <c r="CD31" s="214"/>
      <c r="CE31" s="215"/>
      <c r="CF31" s="419"/>
      <c r="CG31" s="420"/>
      <c r="CH31" s="420"/>
      <c r="CI31" s="420"/>
      <c r="CJ31" s="420"/>
      <c r="CK31" s="420"/>
      <c r="CL31" s="421"/>
      <c r="CM31" s="413" t="str">
        <f t="shared" si="5"/>
        <v/>
      </c>
      <c r="CN31" s="414"/>
      <c r="CO31" s="414"/>
      <c r="CP31" s="414"/>
      <c r="CQ31" s="414"/>
      <c r="CR31" s="415"/>
    </row>
    <row r="32" spans="1:97" ht="15" customHeight="1">
      <c r="A32" s="352" t="s">
        <v>78</v>
      </c>
      <c r="B32" s="217"/>
      <c r="C32" s="217"/>
      <c r="D32" s="217"/>
      <c r="E32" s="217"/>
      <c r="F32" s="217"/>
      <c r="G32" s="217"/>
      <c r="H32" s="217"/>
      <c r="I32" s="217"/>
      <c r="J32" s="337"/>
      <c r="K32" s="346" t="s">
        <v>25</v>
      </c>
      <c r="L32" s="347"/>
      <c r="M32" s="347"/>
      <c r="N32" s="347"/>
      <c r="O32" s="347"/>
      <c r="P32" s="348"/>
      <c r="Q32" s="338"/>
      <c r="R32" s="334"/>
      <c r="S32" s="334"/>
      <c r="T32" s="334"/>
      <c r="U32" s="334"/>
      <c r="V32" s="335"/>
      <c r="W32" s="339" t="str">
        <f t="shared" si="0"/>
        <v>－</v>
      </c>
      <c r="X32" s="340"/>
      <c r="Y32" s="340"/>
      <c r="Z32" s="340"/>
      <c r="AA32" s="340"/>
      <c r="AB32" s="341"/>
      <c r="AC32" s="338"/>
      <c r="AD32" s="334"/>
      <c r="AE32" s="334"/>
      <c r="AF32" s="334"/>
      <c r="AG32" s="334"/>
      <c r="AH32" s="335"/>
      <c r="AI32" s="174" t="str">
        <f t="shared" si="3"/>
        <v>－</v>
      </c>
      <c r="AJ32" s="189"/>
      <c r="AK32" s="174" t="str">
        <f t="shared" si="1"/>
        <v>－</v>
      </c>
      <c r="AL32" s="175"/>
      <c r="AM32" s="338"/>
      <c r="AN32" s="334"/>
      <c r="AO32" s="334"/>
      <c r="AP32" s="334"/>
      <c r="AQ32" s="334"/>
      <c r="AR32" s="335"/>
      <c r="AS32" s="186" t="str">
        <f t="shared" si="4"/>
        <v>－</v>
      </c>
      <c r="AT32" s="186"/>
      <c r="AU32" s="189" t="str">
        <f t="shared" si="2"/>
        <v>－</v>
      </c>
      <c r="AV32" s="336"/>
      <c r="BF32" s="202"/>
      <c r="BG32" s="203"/>
      <c r="BH32" s="203"/>
      <c r="BI32" s="203"/>
      <c r="BJ32" s="203"/>
      <c r="BK32" s="203"/>
      <c r="BL32" s="203"/>
      <c r="BM32" s="203"/>
      <c r="BN32" s="225" t="s">
        <v>35</v>
      </c>
      <c r="BO32" s="226"/>
      <c r="BP32" s="226"/>
      <c r="BQ32" s="226"/>
      <c r="BR32" s="226"/>
      <c r="BS32" s="227"/>
      <c r="BT32" s="422" t="str">
        <f>IF(COUNTBLANK('計画（法人）'!AR47)=1,"",'計画（法人）'!AR47)</f>
        <v/>
      </c>
      <c r="BU32" s="423"/>
      <c r="BV32" s="423"/>
      <c r="BW32" s="423"/>
      <c r="BX32" s="423"/>
      <c r="BY32" s="424"/>
      <c r="BZ32" s="234" t="str">
        <f>IF(AND(COUNTBLANK(BZ30)=1,COUNTBLANK(BZ31)=1),"",SUM(BZ30+BZ31))</f>
        <v/>
      </c>
      <c r="CA32" s="235"/>
      <c r="CB32" s="235"/>
      <c r="CC32" s="235"/>
      <c r="CD32" s="235"/>
      <c r="CE32" s="236"/>
      <c r="CF32" s="399" t="str">
        <f>IF(AND(COUNTBLANK(CF30)=1,COUNTBLANK(CF31)=1),"",SUM(CF30+CF31))</f>
        <v/>
      </c>
      <c r="CG32" s="400"/>
      <c r="CH32" s="400"/>
      <c r="CI32" s="400"/>
      <c r="CJ32" s="400"/>
      <c r="CK32" s="400"/>
      <c r="CL32" s="401"/>
      <c r="CM32" s="396" t="str">
        <f t="shared" si="5"/>
        <v/>
      </c>
      <c r="CN32" s="397"/>
      <c r="CO32" s="397"/>
      <c r="CP32" s="397"/>
      <c r="CQ32" s="397"/>
      <c r="CR32" s="398"/>
    </row>
    <row r="33" spans="1:99" ht="15" customHeight="1">
      <c r="A33" s="352" t="s">
        <v>79</v>
      </c>
      <c r="B33" s="217"/>
      <c r="C33" s="217"/>
      <c r="D33" s="217"/>
      <c r="E33" s="217"/>
      <c r="F33" s="217"/>
      <c r="G33" s="217"/>
      <c r="H33" s="217"/>
      <c r="I33" s="217"/>
      <c r="J33" s="337"/>
      <c r="K33" s="346" t="s">
        <v>25</v>
      </c>
      <c r="L33" s="347"/>
      <c r="M33" s="347"/>
      <c r="N33" s="347"/>
      <c r="O33" s="347"/>
      <c r="P33" s="348"/>
      <c r="Q33" s="353" t="str">
        <f>IF(AND(COUNTBLANK(Q30)=1,COUNTBLANK(Q31)=1,COUNTBLANK(Q32)=1),"",SUM(Q30,Q31,-Q32))</f>
        <v/>
      </c>
      <c r="R33" s="347"/>
      <c r="S33" s="347"/>
      <c r="T33" s="347"/>
      <c r="U33" s="347"/>
      <c r="V33" s="348"/>
      <c r="W33" s="339" t="str">
        <f t="shared" si="0"/>
        <v>－</v>
      </c>
      <c r="X33" s="340"/>
      <c r="Y33" s="340"/>
      <c r="Z33" s="340"/>
      <c r="AA33" s="340"/>
      <c r="AB33" s="341"/>
      <c r="AC33" s="346" t="str">
        <f>IF(AND(COUNTBLANK(AC30)=1,COUNTBLANK(AC31)=1,COUNTBLANK(AC32)=1),"",SUM(AC30,AC31,-AC32))</f>
        <v/>
      </c>
      <c r="AD33" s="347"/>
      <c r="AE33" s="347"/>
      <c r="AF33" s="347"/>
      <c r="AG33" s="347"/>
      <c r="AH33" s="348"/>
      <c r="AI33" s="174" t="str">
        <f t="shared" si="3"/>
        <v>－</v>
      </c>
      <c r="AJ33" s="189"/>
      <c r="AK33" s="174" t="str">
        <f t="shared" si="1"/>
        <v>－</v>
      </c>
      <c r="AL33" s="175"/>
      <c r="AM33" s="346" t="str">
        <f>IF(AND(COUNTBLANK(AM30)=1,COUNTBLANK(AM31)=1,COUNTBLANK(AM32)=1),"",SUM(AM30,AM31,-AM32))</f>
        <v/>
      </c>
      <c r="AN33" s="347"/>
      <c r="AO33" s="347"/>
      <c r="AP33" s="347"/>
      <c r="AQ33" s="347"/>
      <c r="AR33" s="348"/>
      <c r="AS33" s="186" t="str">
        <f t="shared" si="4"/>
        <v>－</v>
      </c>
      <c r="AT33" s="186"/>
      <c r="AU33" s="186" t="str">
        <f>IF(OR(COUNTBLANK(AM33)=1,COUNTBLANK(AC33)=1),"－",IF(OR(AM33&lt;0,AC33&lt;0),"－",IFERROR(AM33/AC33,"－")))</f>
        <v>－</v>
      </c>
      <c r="AV33" s="336"/>
      <c r="BF33" s="110" t="s">
        <v>35</v>
      </c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90"/>
      <c r="BT33" s="404" t="str">
        <f>IF(COUNTBLANK('計画（法人）'!AR48)=1,"",'計画（法人）'!AR48)</f>
        <v/>
      </c>
      <c r="BU33" s="405"/>
      <c r="BV33" s="405"/>
      <c r="BW33" s="405"/>
      <c r="BX33" s="405"/>
      <c r="BY33" s="406"/>
      <c r="BZ33" s="407" t="str">
        <f>IF(AND(COUNTBLANK(BZ20)=1,COUNTBLANK(BZ23)=1,COUNTBLANK(BZ26)=1,COUNTBLANK(BZ29)=1,COUNTBLANK(BZ32)=1),"",SUM(BZ20,BZ23,BZ26,BZ29,BZ32))</f>
        <v/>
      </c>
      <c r="CA33" s="408"/>
      <c r="CB33" s="408"/>
      <c r="CC33" s="408"/>
      <c r="CD33" s="408"/>
      <c r="CE33" s="409"/>
      <c r="CF33" s="390" t="str">
        <f>IF(AND(COUNTBLANK(CF20)=1,COUNTBLANK(CF23)=1,COUNTBLANK(CF26)=1,COUNTBLANK(CF29)=1,COUNTBLANK(CF32)=1),"",SUM(CF20,CF23,CF26,CF29,CF32))</f>
        <v/>
      </c>
      <c r="CG33" s="391"/>
      <c r="CH33" s="391"/>
      <c r="CI33" s="391"/>
      <c r="CJ33" s="391"/>
      <c r="CK33" s="391"/>
      <c r="CL33" s="392"/>
      <c r="CM33" s="393" t="str">
        <f>IFERROR(CF33/CF33,"")</f>
        <v/>
      </c>
      <c r="CN33" s="394"/>
      <c r="CO33" s="394"/>
      <c r="CP33" s="394"/>
      <c r="CQ33" s="394"/>
      <c r="CR33" s="395"/>
      <c r="CS33" s="17"/>
      <c r="CT33" s="60"/>
      <c r="CU33" s="60"/>
    </row>
    <row r="34" spans="1:99" ht="15" customHeight="1">
      <c r="A34" s="352" t="s">
        <v>56</v>
      </c>
      <c r="B34" s="217"/>
      <c r="C34" s="217"/>
      <c r="D34" s="217"/>
      <c r="E34" s="217"/>
      <c r="F34" s="217"/>
      <c r="G34" s="217"/>
      <c r="H34" s="217"/>
      <c r="I34" s="217"/>
      <c r="J34" s="337"/>
      <c r="K34" s="333" t="str">
        <f>IF(COUNTBLANK('計画（法人）'!CE46)=1,"",'計画（法人）'!CE46)</f>
        <v/>
      </c>
      <c r="L34" s="334"/>
      <c r="M34" s="334"/>
      <c r="N34" s="334"/>
      <c r="O34" s="334"/>
      <c r="P34" s="335"/>
      <c r="Q34" s="338"/>
      <c r="R34" s="334"/>
      <c r="S34" s="334"/>
      <c r="T34" s="334"/>
      <c r="U34" s="334"/>
      <c r="V34" s="335"/>
      <c r="W34" s="339" t="str">
        <f t="shared" si="0"/>
        <v>－</v>
      </c>
      <c r="X34" s="340"/>
      <c r="Y34" s="340"/>
      <c r="Z34" s="340"/>
      <c r="AA34" s="340"/>
      <c r="AB34" s="341"/>
      <c r="AC34" s="333"/>
      <c r="AD34" s="334"/>
      <c r="AE34" s="334"/>
      <c r="AF34" s="334"/>
      <c r="AG34" s="334"/>
      <c r="AH34" s="335"/>
      <c r="AI34" s="174" t="str">
        <f t="shared" si="3"/>
        <v>－</v>
      </c>
      <c r="AJ34" s="189"/>
      <c r="AK34" s="174" t="str">
        <f t="shared" si="1"/>
        <v>－</v>
      </c>
      <c r="AL34" s="175"/>
      <c r="AM34" s="333"/>
      <c r="AN34" s="334"/>
      <c r="AO34" s="334"/>
      <c r="AP34" s="334"/>
      <c r="AQ34" s="334"/>
      <c r="AR34" s="335"/>
      <c r="AS34" s="186" t="str">
        <f t="shared" si="4"/>
        <v>－</v>
      </c>
      <c r="AT34" s="186"/>
      <c r="AU34" s="186" t="str">
        <f t="shared" si="2"/>
        <v>－</v>
      </c>
      <c r="AV34" s="336"/>
      <c r="BF34" s="260" t="s">
        <v>91</v>
      </c>
      <c r="BG34" s="260"/>
      <c r="BH34" s="260"/>
      <c r="BI34" s="260"/>
      <c r="BJ34" s="260"/>
      <c r="BK34" s="260"/>
      <c r="BL34" s="260"/>
      <c r="BM34" s="260"/>
      <c r="BN34" s="260"/>
      <c r="BO34" s="260"/>
      <c r="BP34" s="260"/>
      <c r="BQ34" s="260"/>
      <c r="BR34" s="260"/>
      <c r="BS34" s="260"/>
      <c r="BT34" s="260"/>
      <c r="BU34" s="260"/>
      <c r="BV34" s="260"/>
      <c r="BW34" s="260"/>
      <c r="BX34" s="260"/>
      <c r="BY34" s="260"/>
      <c r="BZ34" s="260"/>
      <c r="CA34" s="260"/>
      <c r="CB34" s="260"/>
      <c r="CC34" s="260"/>
      <c r="CD34" s="260"/>
      <c r="CE34" s="260"/>
      <c r="CF34" s="260"/>
      <c r="CG34" s="260"/>
      <c r="CH34" s="260"/>
      <c r="CI34" s="260"/>
      <c r="CJ34" s="260"/>
      <c r="CK34" s="260"/>
      <c r="CL34" s="260"/>
      <c r="CM34" s="260"/>
      <c r="CN34" s="260"/>
      <c r="CO34" s="260"/>
      <c r="CP34" s="260"/>
      <c r="CQ34" s="260"/>
      <c r="CR34" s="260"/>
      <c r="CS34" s="260"/>
      <c r="CT34" s="260"/>
      <c r="CU34" s="260"/>
    </row>
    <row r="35" spans="1:99" ht="15" customHeight="1">
      <c r="A35" s="364" t="s">
        <v>80</v>
      </c>
      <c r="B35" s="365"/>
      <c r="C35" s="365"/>
      <c r="D35" s="365"/>
      <c r="E35" s="365"/>
      <c r="F35" s="365"/>
      <c r="G35" s="365"/>
      <c r="H35" s="365"/>
      <c r="I35" s="365"/>
      <c r="J35" s="366"/>
      <c r="K35" s="367" t="s">
        <v>25</v>
      </c>
      <c r="L35" s="368"/>
      <c r="M35" s="368"/>
      <c r="N35" s="368"/>
      <c r="O35" s="368"/>
      <c r="P35" s="369"/>
      <c r="Q35" s="370" t="str">
        <f>IF(AND(COUNTBLANK(Q33)=1,COUNTBLANK(Q34)=1),"",SUM(Q33,-Q34))</f>
        <v/>
      </c>
      <c r="R35" s="368"/>
      <c r="S35" s="368"/>
      <c r="T35" s="368"/>
      <c r="U35" s="368"/>
      <c r="V35" s="369"/>
      <c r="W35" s="371" t="str">
        <f t="shared" si="0"/>
        <v>－</v>
      </c>
      <c r="X35" s="372"/>
      <c r="Y35" s="372"/>
      <c r="Z35" s="372"/>
      <c r="AA35" s="372"/>
      <c r="AB35" s="373"/>
      <c r="AC35" s="367" t="str">
        <f>IF(AND(COUNTBLANK(AC33)=1,COUNTBLANK(AC34)=1),"",SUM(AC33,-AC34))</f>
        <v/>
      </c>
      <c r="AD35" s="368"/>
      <c r="AE35" s="368"/>
      <c r="AF35" s="368"/>
      <c r="AG35" s="368"/>
      <c r="AH35" s="369"/>
      <c r="AI35" s="253" t="str">
        <f t="shared" si="3"/>
        <v>－</v>
      </c>
      <c r="AJ35" s="254"/>
      <c r="AK35" s="253" t="str">
        <f t="shared" si="1"/>
        <v>－</v>
      </c>
      <c r="AL35" s="256"/>
      <c r="AM35" s="367" t="str">
        <f>IF(AND(COUNTBLANK(AM33)=1,COUNTBLANK(AM34)=1),"",SUM(AM33,-AM34))</f>
        <v/>
      </c>
      <c r="AN35" s="368"/>
      <c r="AO35" s="368"/>
      <c r="AP35" s="368"/>
      <c r="AQ35" s="368"/>
      <c r="AR35" s="369"/>
      <c r="AS35" s="255" t="str">
        <f>IF(COUNTBLANK(AM35)=1,"－",IF(AM35&lt;0,"－",IFERROR(AM35/$AM$14,"－")))</f>
        <v>－</v>
      </c>
      <c r="AT35" s="255"/>
      <c r="AU35" s="255" t="str">
        <f t="shared" si="2"/>
        <v>－</v>
      </c>
      <c r="AV35" s="374"/>
      <c r="BF35" s="260"/>
      <c r="BG35" s="260"/>
      <c r="BH35" s="260"/>
      <c r="BI35" s="260"/>
      <c r="BJ35" s="260"/>
      <c r="BK35" s="260"/>
      <c r="BL35" s="260"/>
      <c r="BM35" s="260"/>
      <c r="BN35" s="260"/>
      <c r="BO35" s="260"/>
      <c r="BP35" s="260"/>
      <c r="BQ35" s="260"/>
      <c r="BR35" s="260"/>
      <c r="BS35" s="260"/>
      <c r="BT35" s="260"/>
      <c r="BU35" s="260"/>
      <c r="BV35" s="260"/>
      <c r="BW35" s="260"/>
      <c r="BX35" s="260"/>
      <c r="BY35" s="260"/>
      <c r="BZ35" s="260"/>
      <c r="CA35" s="260"/>
      <c r="CB35" s="260"/>
      <c r="CC35" s="260"/>
      <c r="CD35" s="260"/>
      <c r="CE35" s="260"/>
      <c r="CF35" s="260"/>
      <c r="CG35" s="260"/>
      <c r="CH35" s="260"/>
      <c r="CI35" s="260"/>
      <c r="CJ35" s="260"/>
      <c r="CK35" s="260"/>
      <c r="CL35" s="260"/>
      <c r="CM35" s="260"/>
      <c r="CN35" s="260"/>
      <c r="CO35" s="260"/>
      <c r="CP35" s="260"/>
      <c r="CQ35" s="260"/>
      <c r="CR35" s="260"/>
      <c r="CS35" s="260"/>
      <c r="CT35" s="260"/>
      <c r="CU35" s="260"/>
    </row>
    <row r="36" spans="1:99" ht="15" customHeight="1">
      <c r="A36" s="383" t="s">
        <v>97</v>
      </c>
      <c r="B36" s="384"/>
      <c r="C36" s="384"/>
      <c r="D36" s="384"/>
      <c r="E36" s="384"/>
      <c r="F36" s="384"/>
      <c r="G36" s="384"/>
      <c r="H36" s="384"/>
      <c r="I36" s="384"/>
      <c r="J36" s="385"/>
      <c r="K36" s="375" t="str">
        <f>IF(COUNTBLANK('計画（法人）'!CE47)=1,"",'計画（法人）'!CE47)</f>
        <v/>
      </c>
      <c r="L36" s="376"/>
      <c r="M36" s="376"/>
      <c r="N36" s="376"/>
      <c r="O36" s="376"/>
      <c r="P36" s="377"/>
      <c r="Q36" s="386" t="str">
        <f>IF(COUNTBLANK(Q35)=1,"",SUM(Q19,Q26,Q35,-Q31,Q32))</f>
        <v/>
      </c>
      <c r="R36" s="376"/>
      <c r="S36" s="376"/>
      <c r="T36" s="376"/>
      <c r="U36" s="376"/>
      <c r="V36" s="377"/>
      <c r="W36" s="387" t="str">
        <f>IF(OR(COUNTBLANK(Q36)=1,COUNTBLANK(K36)=1),"－",IF(OR(Q36&lt;0,K36&lt;0),"－",IFERROR(Q36/K36,"－")))</f>
        <v>－</v>
      </c>
      <c r="X36" s="388"/>
      <c r="Y36" s="388"/>
      <c r="Z36" s="388"/>
      <c r="AA36" s="388"/>
      <c r="AB36" s="389"/>
      <c r="AC36" s="375" t="str">
        <f>IF(COUNTBLANK(AC35)=1,"",SUM(AC19,AC26,AC35,-AC31,AC32))</f>
        <v/>
      </c>
      <c r="AD36" s="376"/>
      <c r="AE36" s="376"/>
      <c r="AF36" s="376"/>
      <c r="AG36" s="376"/>
      <c r="AH36" s="377"/>
      <c r="AI36" s="262" t="s">
        <v>25</v>
      </c>
      <c r="AJ36" s="266"/>
      <c r="AK36" s="262" t="str">
        <f t="shared" si="1"/>
        <v>－</v>
      </c>
      <c r="AL36" s="263"/>
      <c r="AM36" s="375" t="str">
        <f>IF(COUNTBLANK(AM35)=1,"",SUM(AM19,AM26,AM35,-AM31,AM32))</f>
        <v/>
      </c>
      <c r="AN36" s="376"/>
      <c r="AO36" s="376"/>
      <c r="AP36" s="376"/>
      <c r="AQ36" s="376"/>
      <c r="AR36" s="377"/>
      <c r="AS36" s="262" t="s">
        <v>25</v>
      </c>
      <c r="AT36" s="266"/>
      <c r="AU36" s="378" t="str">
        <f>IF(OR(COUNTBLANK(AM36)=1,COUNTBLANK(AC36)=1),"－",IF(OR(AM36&lt;0,AC36&lt;0),"－",IFERROR(AM36/AC36,"－")))</f>
        <v>－</v>
      </c>
      <c r="AV36" s="345"/>
      <c r="BF36" s="260"/>
      <c r="BG36" s="260"/>
      <c r="BH36" s="260"/>
      <c r="BI36" s="260"/>
      <c r="BJ36" s="260"/>
      <c r="BK36" s="260"/>
      <c r="BL36" s="260"/>
      <c r="BM36" s="260"/>
      <c r="BN36" s="260"/>
      <c r="BO36" s="260"/>
      <c r="BP36" s="260"/>
      <c r="BQ36" s="260"/>
      <c r="BR36" s="260"/>
      <c r="BS36" s="260"/>
      <c r="BT36" s="260"/>
      <c r="BU36" s="260"/>
      <c r="BV36" s="260"/>
      <c r="BW36" s="260"/>
      <c r="BX36" s="260"/>
      <c r="BY36" s="260"/>
      <c r="BZ36" s="260"/>
      <c r="CA36" s="260"/>
      <c r="CB36" s="260"/>
      <c r="CC36" s="260"/>
      <c r="CD36" s="260"/>
      <c r="CE36" s="260"/>
      <c r="CF36" s="260"/>
      <c r="CG36" s="260"/>
      <c r="CH36" s="260"/>
      <c r="CI36" s="260"/>
      <c r="CJ36" s="260"/>
      <c r="CK36" s="260"/>
      <c r="CL36" s="260"/>
      <c r="CM36" s="260"/>
      <c r="CN36" s="260"/>
      <c r="CO36" s="260"/>
      <c r="CP36" s="260"/>
      <c r="CQ36" s="260"/>
      <c r="CR36" s="260"/>
      <c r="CS36" s="260"/>
      <c r="CT36" s="260"/>
      <c r="CU36" s="260"/>
    </row>
    <row r="37" spans="1:99" ht="15" customHeight="1">
      <c r="A37" s="61"/>
      <c r="B37" s="282" t="s">
        <v>101</v>
      </c>
      <c r="C37" s="283"/>
      <c r="D37" s="283"/>
      <c r="E37" s="283"/>
      <c r="F37" s="283"/>
      <c r="G37" s="283"/>
      <c r="H37" s="283"/>
      <c r="I37" s="283"/>
      <c r="J37" s="284"/>
      <c r="K37" s="379" t="str">
        <f>IF(COUNTBLANK('計画（法人）'!CE48)=1,"",'計画（法人）'!CE48)</f>
        <v/>
      </c>
      <c r="L37" s="380"/>
      <c r="M37" s="380"/>
      <c r="N37" s="380"/>
      <c r="O37" s="380"/>
      <c r="P37" s="380"/>
      <c r="Q37" s="380" t="str">
        <f>IF(COUNTBLANK(Q36)=1,"",Q36*0.8)</f>
        <v/>
      </c>
      <c r="R37" s="380"/>
      <c r="S37" s="380"/>
      <c r="T37" s="380"/>
      <c r="U37" s="380"/>
      <c r="V37" s="380"/>
      <c r="W37" s="381" t="str">
        <f>IF(OR(COUNTBLANK(Q37)=1,COUNTBLANK(K37)=1),"－",IF(OR(Q37&lt;0,K37&lt;0),"－",IFERROR(Q37/K37,"－")))</f>
        <v>－</v>
      </c>
      <c r="X37" s="381"/>
      <c r="Y37" s="381"/>
      <c r="Z37" s="381"/>
      <c r="AA37" s="381"/>
      <c r="AB37" s="382"/>
      <c r="AC37" s="264" t="str">
        <f>IF(COUNTBLANK(AC36)=1,"",AC36*0.8)</f>
        <v/>
      </c>
      <c r="AD37" s="265"/>
      <c r="AE37" s="265"/>
      <c r="AF37" s="265"/>
      <c r="AG37" s="265"/>
      <c r="AH37" s="265"/>
      <c r="AI37" s="255" t="s">
        <v>25</v>
      </c>
      <c r="AJ37" s="255"/>
      <c r="AK37" s="255" t="str">
        <f t="shared" si="1"/>
        <v>－</v>
      </c>
      <c r="AL37" s="374"/>
      <c r="AM37" s="402" t="str">
        <f>IF(COUNTBLANK(AM36)=1,"",AM36*0.8)</f>
        <v/>
      </c>
      <c r="AN37" s="403"/>
      <c r="AO37" s="403"/>
      <c r="AP37" s="403"/>
      <c r="AQ37" s="403"/>
      <c r="AR37" s="403"/>
      <c r="AS37" s="255" t="s">
        <v>25</v>
      </c>
      <c r="AT37" s="255"/>
      <c r="AU37" s="255" t="str">
        <f>IF(OR(COUNTBLANK(AM37)=1,COUNTBLANK(AC37)=1),"－",IF(OR(AM37&lt;0,AC37&lt;0),"－",IFERROR(AM37/AC37,"－")))</f>
        <v>－</v>
      </c>
      <c r="AV37" s="374"/>
      <c r="BF37" s="9" t="s">
        <v>81</v>
      </c>
    </row>
    <row r="38" spans="1:99" ht="15" customHeight="1">
      <c r="A38" s="261" t="s">
        <v>82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BF38" s="21" t="s">
        <v>10</v>
      </c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62" t="s">
        <v>51</v>
      </c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62" t="s">
        <v>83</v>
      </c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63"/>
    </row>
    <row r="39" spans="1:99" ht="15" customHeight="1">
      <c r="A39" s="260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/>
      <c r="AO39" s="260"/>
      <c r="AP39" s="260"/>
      <c r="AQ39" s="260"/>
      <c r="AR39" s="260"/>
      <c r="AS39" s="260"/>
      <c r="AT39" s="260"/>
      <c r="AU39" s="260"/>
      <c r="AV39" s="260"/>
      <c r="BF39" s="82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103"/>
      <c r="BT39" s="105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103"/>
      <c r="CH39" s="105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4"/>
    </row>
    <row r="40" spans="1:99" ht="15" customHeight="1">
      <c r="BF40" s="82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103"/>
      <c r="BT40" s="105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103"/>
      <c r="CH40" s="105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4"/>
    </row>
    <row r="41" spans="1:99" ht="15" customHeight="1">
      <c r="A41" s="9" t="s">
        <v>84</v>
      </c>
      <c r="BF41" s="82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103"/>
      <c r="BT41" s="105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103"/>
      <c r="CH41" s="105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4"/>
    </row>
    <row r="42" spans="1:99" ht="15" customHeight="1">
      <c r="A42" s="21" t="s">
        <v>85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64"/>
      <c r="Y42" s="22" t="s">
        <v>6</v>
      </c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63"/>
      <c r="BF42" s="82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103"/>
      <c r="BT42" s="105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103"/>
      <c r="CH42" s="105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4"/>
    </row>
    <row r="43" spans="1:99" ht="15" customHeight="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103"/>
      <c r="Y43" s="105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4"/>
      <c r="BF43" s="82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103"/>
      <c r="BT43" s="105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103"/>
      <c r="CH43" s="105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4"/>
    </row>
    <row r="44" spans="1:99" ht="15" customHeight="1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103"/>
      <c r="Y44" s="105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4"/>
      <c r="BF44" s="82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103"/>
      <c r="BT44" s="105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103"/>
      <c r="CH44" s="105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4"/>
    </row>
    <row r="45" spans="1:99" ht="15" customHeight="1">
      <c r="A45" s="82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103"/>
      <c r="Y45" s="105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4"/>
      <c r="BF45" s="82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103"/>
      <c r="BT45" s="105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103"/>
      <c r="CH45" s="105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4"/>
    </row>
    <row r="46" spans="1:99" ht="15" customHeight="1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103"/>
      <c r="Y46" s="105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4"/>
      <c r="BF46" s="82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103"/>
      <c r="BT46" s="105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103"/>
      <c r="CH46" s="105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4"/>
    </row>
    <row r="47" spans="1:99" ht="15" customHeight="1">
      <c r="A47" s="82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103"/>
      <c r="Y47" s="105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4"/>
      <c r="BF47" s="82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103"/>
      <c r="BT47" s="105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103"/>
      <c r="CH47" s="105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4"/>
    </row>
    <row r="48" spans="1:99" ht="15" customHeight="1">
      <c r="A48" s="82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03"/>
      <c r="Y48" s="105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4"/>
      <c r="BF48" s="82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103"/>
      <c r="BT48" s="105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103"/>
      <c r="CH48" s="105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4"/>
    </row>
    <row r="49" spans="1:99" ht="15" customHeight="1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104"/>
      <c r="Y49" s="10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7"/>
      <c r="BF49" s="85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104"/>
      <c r="BT49" s="10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104"/>
      <c r="CH49" s="10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7"/>
    </row>
    <row r="50" spans="1:99" ht="15" customHeight="1"/>
    <row r="51" spans="1:99" ht="15" customHeight="1"/>
  </sheetData>
  <sheetProtection algorithmName="SHA-512" hashValue="CSCPlCUHukrk+v23AOOxzDEAuwwJmRW9AkZ5mh0Hk9nH7V2eqzLmTgaz4ekS5bszdVvXxSVuyQBpztFoJCiVwg==" saltValue="aLKT+mk3zjZt/GzpZ6R5wQ==" spinCount="100000" sheet="1" objects="1" scenarios="1" formatCells="0" selectLockedCells="1"/>
  <mergeCells count="398">
    <mergeCell ref="BT16:CI16"/>
    <mergeCell ref="A1:CY1"/>
    <mergeCell ref="CI3:CM3"/>
    <mergeCell ref="CN3:CO3"/>
    <mergeCell ref="CP3:CQ3"/>
    <mergeCell ref="CR3:CS3"/>
    <mergeCell ref="CT3:CU3"/>
    <mergeCell ref="CV3:CW3"/>
    <mergeCell ref="A11:J13"/>
    <mergeCell ref="K11:R11"/>
    <mergeCell ref="S11:T11"/>
    <mergeCell ref="U11:AB11"/>
    <mergeCell ref="AC11:AG11"/>
    <mergeCell ref="AH11:AI11"/>
    <mergeCell ref="A5:AG7"/>
    <mergeCell ref="AJ6:BB7"/>
    <mergeCell ref="BH10:BJ10"/>
    <mergeCell ref="AJ11:AL11"/>
    <mergeCell ref="AM11:AQ11"/>
    <mergeCell ref="AR11:AS11"/>
    <mergeCell ref="AT11:AV11"/>
    <mergeCell ref="BF11:BN12"/>
    <mergeCell ref="BO11:CR12"/>
    <mergeCell ref="AU12:AV12"/>
    <mergeCell ref="BR10:BT10"/>
    <mergeCell ref="BU10:BV10"/>
    <mergeCell ref="BW10:BX10"/>
    <mergeCell ref="BY10:CC10"/>
    <mergeCell ref="BK10:BL10"/>
    <mergeCell ref="BM10:BN10"/>
    <mergeCell ref="BO10:BQ10"/>
    <mergeCell ref="AG12:AH12"/>
    <mergeCell ref="AI12:AJ12"/>
    <mergeCell ref="AK12:AL12"/>
    <mergeCell ref="AN12:AP12"/>
    <mergeCell ref="AQ12:AR12"/>
    <mergeCell ref="AS12:AT12"/>
    <mergeCell ref="K12:O12"/>
    <mergeCell ref="P12:R12"/>
    <mergeCell ref="S12:T12"/>
    <mergeCell ref="U12:W12"/>
    <mergeCell ref="X12:AB12"/>
    <mergeCell ref="AD12:AF12"/>
    <mergeCell ref="AM13:AR13"/>
    <mergeCell ref="AS13:AT13"/>
    <mergeCell ref="AU13:AV13"/>
    <mergeCell ref="A14:J14"/>
    <mergeCell ref="K14:P14"/>
    <mergeCell ref="Q14:V14"/>
    <mergeCell ref="W14:AB14"/>
    <mergeCell ref="AC14:AH14"/>
    <mergeCell ref="BH13:BL14"/>
    <mergeCell ref="BQ13:BR14"/>
    <mergeCell ref="BS13:CR14"/>
    <mergeCell ref="K13:P13"/>
    <mergeCell ref="Q13:V13"/>
    <mergeCell ref="W13:AB13"/>
    <mergeCell ref="AC13:AH13"/>
    <mergeCell ref="AI13:AJ13"/>
    <mergeCell ref="AK13:AL13"/>
    <mergeCell ref="AK14:AL14"/>
    <mergeCell ref="AM14:AR14"/>
    <mergeCell ref="AS14:AT14"/>
    <mergeCell ref="AU14:AV14"/>
    <mergeCell ref="BM14:BN14"/>
    <mergeCell ref="AI14:AJ14"/>
    <mergeCell ref="AI15:AJ15"/>
    <mergeCell ref="AK15:AL15"/>
    <mergeCell ref="AM15:AR15"/>
    <mergeCell ref="AS15:AT15"/>
    <mergeCell ref="AU15:AV15"/>
    <mergeCell ref="B16:J16"/>
    <mergeCell ref="K16:P16"/>
    <mergeCell ref="Q16:V16"/>
    <mergeCell ref="W16:AB16"/>
    <mergeCell ref="AC16:AH16"/>
    <mergeCell ref="A15:J15"/>
    <mergeCell ref="K15:P15"/>
    <mergeCell ref="Q15:V15"/>
    <mergeCell ref="W15:AB15"/>
    <mergeCell ref="AC15:AH15"/>
    <mergeCell ref="AU19:AV19"/>
    <mergeCell ref="BN16:BO16"/>
    <mergeCell ref="BP16:BQ16"/>
    <mergeCell ref="BR16:BS16"/>
    <mergeCell ref="B17:J17"/>
    <mergeCell ref="K17:P17"/>
    <mergeCell ref="Q17:V17"/>
    <mergeCell ref="W17:AB17"/>
    <mergeCell ref="AC17:AH17"/>
    <mergeCell ref="AI17:AJ17"/>
    <mergeCell ref="AK17:AL17"/>
    <mergeCell ref="AI16:AJ16"/>
    <mergeCell ref="AK16:AL16"/>
    <mergeCell ref="AM16:AR16"/>
    <mergeCell ref="AS16:AT16"/>
    <mergeCell ref="AU16:AV16"/>
    <mergeCell ref="BJ16:BM16"/>
    <mergeCell ref="AI19:AJ19"/>
    <mergeCell ref="AK19:AL19"/>
    <mergeCell ref="AM19:AR19"/>
    <mergeCell ref="AS18:AT18"/>
    <mergeCell ref="AS19:AT19"/>
    <mergeCell ref="BN19:BS19"/>
    <mergeCell ref="CF17:CL17"/>
    <mergeCell ref="CM17:CR17"/>
    <mergeCell ref="B18:J18"/>
    <mergeCell ref="K18:P18"/>
    <mergeCell ref="Q18:V18"/>
    <mergeCell ref="W18:AB18"/>
    <mergeCell ref="AC18:AH18"/>
    <mergeCell ref="AI18:AJ18"/>
    <mergeCell ref="AK18:AL18"/>
    <mergeCell ref="AM18:AR18"/>
    <mergeCell ref="AM17:AR17"/>
    <mergeCell ref="AS17:AT17"/>
    <mergeCell ref="AU17:AV17"/>
    <mergeCell ref="BF17:BS17"/>
    <mergeCell ref="BT17:BY17"/>
    <mergeCell ref="BZ17:CE17"/>
    <mergeCell ref="CF18:CL18"/>
    <mergeCell ref="CM18:CR18"/>
    <mergeCell ref="AU18:AV18"/>
    <mergeCell ref="BN18:BS18"/>
    <mergeCell ref="BT18:BY18"/>
    <mergeCell ref="BZ18:CE18"/>
    <mergeCell ref="BT19:BY19"/>
    <mergeCell ref="BZ19:CE19"/>
    <mergeCell ref="CF19:CL19"/>
    <mergeCell ref="CM19:CR19"/>
    <mergeCell ref="A20:J20"/>
    <mergeCell ref="K20:P20"/>
    <mergeCell ref="Q20:V20"/>
    <mergeCell ref="W20:AB20"/>
    <mergeCell ref="AC20:AH20"/>
    <mergeCell ref="AI20:AJ20"/>
    <mergeCell ref="AK20:AL20"/>
    <mergeCell ref="CF20:CL20"/>
    <mergeCell ref="CM20:CR20"/>
    <mergeCell ref="AS20:AT20"/>
    <mergeCell ref="AU20:AV20"/>
    <mergeCell ref="BN20:BS20"/>
    <mergeCell ref="BT20:BY20"/>
    <mergeCell ref="BZ20:CE20"/>
    <mergeCell ref="B19:J19"/>
    <mergeCell ref="K19:P19"/>
    <mergeCell ref="Q19:V19"/>
    <mergeCell ref="W19:AB19"/>
    <mergeCell ref="AC19:AH19"/>
    <mergeCell ref="BF18:BM20"/>
    <mergeCell ref="A21:J21"/>
    <mergeCell ref="K21:P21"/>
    <mergeCell ref="Q21:V21"/>
    <mergeCell ref="W21:AB21"/>
    <mergeCell ref="AC21:AH21"/>
    <mergeCell ref="AI21:AJ21"/>
    <mergeCell ref="AK21:AL21"/>
    <mergeCell ref="AM21:AR21"/>
    <mergeCell ref="AM20:AR20"/>
    <mergeCell ref="CF21:CL21"/>
    <mergeCell ref="CM21:CR21"/>
    <mergeCell ref="B22:J22"/>
    <mergeCell ref="K22:P22"/>
    <mergeCell ref="Q22:V22"/>
    <mergeCell ref="W22:AB22"/>
    <mergeCell ref="AC22:AH22"/>
    <mergeCell ref="AI22:AJ22"/>
    <mergeCell ref="AK22:AL22"/>
    <mergeCell ref="AM22:AR22"/>
    <mergeCell ref="AS21:AT21"/>
    <mergeCell ref="AU21:AV21"/>
    <mergeCell ref="BF21:BM23"/>
    <mergeCell ref="BN21:BS21"/>
    <mergeCell ref="BT21:BY21"/>
    <mergeCell ref="BZ21:CE21"/>
    <mergeCell ref="AS22:AT22"/>
    <mergeCell ref="AU22:AV22"/>
    <mergeCell ref="BN22:BS22"/>
    <mergeCell ref="BT22:BY22"/>
    <mergeCell ref="BZ22:CE22"/>
    <mergeCell ref="CF22:CL22"/>
    <mergeCell ref="CM22:CR22"/>
    <mergeCell ref="B23:J23"/>
    <mergeCell ref="K23:P23"/>
    <mergeCell ref="Q23:V23"/>
    <mergeCell ref="W23:AB23"/>
    <mergeCell ref="AC23:AH23"/>
    <mergeCell ref="AI23:AJ23"/>
    <mergeCell ref="AK23:AL23"/>
    <mergeCell ref="CF23:CL23"/>
    <mergeCell ref="CM23:CR23"/>
    <mergeCell ref="B24:I24"/>
    <mergeCell ref="J24:J25"/>
    <mergeCell ref="K24:P24"/>
    <mergeCell ref="Q24:V24"/>
    <mergeCell ref="W24:AB24"/>
    <mergeCell ref="AC24:AH24"/>
    <mergeCell ref="AI24:AJ24"/>
    <mergeCell ref="AK24:AL24"/>
    <mergeCell ref="AM23:AR23"/>
    <mergeCell ref="AS23:AT23"/>
    <mergeCell ref="AU23:AV23"/>
    <mergeCell ref="BN23:BS23"/>
    <mergeCell ref="BT23:BY23"/>
    <mergeCell ref="BZ23:CE23"/>
    <mergeCell ref="BZ24:CE24"/>
    <mergeCell ref="CF24:CL24"/>
    <mergeCell ref="CM24:CR24"/>
    <mergeCell ref="B25:I25"/>
    <mergeCell ref="K25:P25"/>
    <mergeCell ref="Q25:V25"/>
    <mergeCell ref="W25:AB25"/>
    <mergeCell ref="AC25:AH25"/>
    <mergeCell ref="AI25:AJ25"/>
    <mergeCell ref="AK25:AL25"/>
    <mergeCell ref="AM24:AR24"/>
    <mergeCell ref="AS24:AT24"/>
    <mergeCell ref="AU24:AV24"/>
    <mergeCell ref="BF24:BM26"/>
    <mergeCell ref="BN24:BS24"/>
    <mergeCell ref="BT24:BY24"/>
    <mergeCell ref="AM25:AR25"/>
    <mergeCell ref="AS25:AT25"/>
    <mergeCell ref="AU25:AV25"/>
    <mergeCell ref="BN25:BS25"/>
    <mergeCell ref="BT25:BY25"/>
    <mergeCell ref="BZ25:CE25"/>
    <mergeCell ref="CF25:CL25"/>
    <mergeCell ref="CM25:CR25"/>
    <mergeCell ref="B26:J26"/>
    <mergeCell ref="K26:P26"/>
    <mergeCell ref="A27:J27"/>
    <mergeCell ref="K27:P27"/>
    <mergeCell ref="Q27:V27"/>
    <mergeCell ref="W27:AB27"/>
    <mergeCell ref="AC27:AH27"/>
    <mergeCell ref="AI27:AJ27"/>
    <mergeCell ref="AK27:AL27"/>
    <mergeCell ref="AK26:AL26"/>
    <mergeCell ref="AM26:AR26"/>
    <mergeCell ref="AM27:AR27"/>
    <mergeCell ref="AS27:AT27"/>
    <mergeCell ref="Q26:V26"/>
    <mergeCell ref="W26:AB26"/>
    <mergeCell ref="AC26:AH26"/>
    <mergeCell ref="AI26:AJ26"/>
    <mergeCell ref="BZ26:CE26"/>
    <mergeCell ref="CF26:CL26"/>
    <mergeCell ref="CM26:CR26"/>
    <mergeCell ref="AS26:AT26"/>
    <mergeCell ref="AU26:AV26"/>
    <mergeCell ref="BN26:BS26"/>
    <mergeCell ref="BT26:BY26"/>
    <mergeCell ref="BZ27:CE27"/>
    <mergeCell ref="CF27:CL27"/>
    <mergeCell ref="CM27:CR27"/>
    <mergeCell ref="AU27:AV27"/>
    <mergeCell ref="BT28:BY28"/>
    <mergeCell ref="BZ28:CE28"/>
    <mergeCell ref="A28:J28"/>
    <mergeCell ref="K28:P28"/>
    <mergeCell ref="Q28:V28"/>
    <mergeCell ref="W28:AB28"/>
    <mergeCell ref="AC28:AH28"/>
    <mergeCell ref="AI28:AJ28"/>
    <mergeCell ref="AK28:AL28"/>
    <mergeCell ref="AK29:AL29"/>
    <mergeCell ref="AM29:AR29"/>
    <mergeCell ref="CF28:CL28"/>
    <mergeCell ref="CM28:CR28"/>
    <mergeCell ref="A29:J29"/>
    <mergeCell ref="K29:P29"/>
    <mergeCell ref="Q29:V29"/>
    <mergeCell ref="W29:AB29"/>
    <mergeCell ref="AC29:AH29"/>
    <mergeCell ref="AI29:AJ29"/>
    <mergeCell ref="BZ29:CE29"/>
    <mergeCell ref="CF29:CL29"/>
    <mergeCell ref="CM29:CR29"/>
    <mergeCell ref="AS29:AT29"/>
    <mergeCell ref="AU29:AV29"/>
    <mergeCell ref="BN29:BS29"/>
    <mergeCell ref="BT29:BY29"/>
    <mergeCell ref="BF27:BM29"/>
    <mergeCell ref="BN27:BS27"/>
    <mergeCell ref="BT27:BY27"/>
    <mergeCell ref="AM28:AR28"/>
    <mergeCell ref="AS28:AT28"/>
    <mergeCell ref="AU28:AV28"/>
    <mergeCell ref="BN28:BS28"/>
    <mergeCell ref="A31:J31"/>
    <mergeCell ref="K31:P31"/>
    <mergeCell ref="Q31:V31"/>
    <mergeCell ref="W31:AB31"/>
    <mergeCell ref="AC31:AH31"/>
    <mergeCell ref="AI31:AJ31"/>
    <mergeCell ref="AK31:AL31"/>
    <mergeCell ref="AM30:AR30"/>
    <mergeCell ref="AS30:AT30"/>
    <mergeCell ref="AM31:AR31"/>
    <mergeCell ref="AS31:AT31"/>
    <mergeCell ref="A30:J30"/>
    <mergeCell ref="K30:P30"/>
    <mergeCell ref="Q30:V30"/>
    <mergeCell ref="W30:AB30"/>
    <mergeCell ref="AC30:AH30"/>
    <mergeCell ref="AI30:AJ30"/>
    <mergeCell ref="AK30:AL30"/>
    <mergeCell ref="CF32:CL32"/>
    <mergeCell ref="CM32:CR32"/>
    <mergeCell ref="AS32:AT32"/>
    <mergeCell ref="AU32:AV32"/>
    <mergeCell ref="BN32:BS32"/>
    <mergeCell ref="BT32:BY32"/>
    <mergeCell ref="BZ30:CE30"/>
    <mergeCell ref="CF30:CL30"/>
    <mergeCell ref="CM30:CR30"/>
    <mergeCell ref="AU30:AV30"/>
    <mergeCell ref="BF30:BM32"/>
    <mergeCell ref="BN30:BS30"/>
    <mergeCell ref="BT30:BY30"/>
    <mergeCell ref="AU31:AV31"/>
    <mergeCell ref="BN31:BS31"/>
    <mergeCell ref="BT31:BY31"/>
    <mergeCell ref="BZ31:CE31"/>
    <mergeCell ref="CF31:CL31"/>
    <mergeCell ref="CM31:CR31"/>
    <mergeCell ref="AK32:AL32"/>
    <mergeCell ref="AM32:AR32"/>
    <mergeCell ref="A32:J32"/>
    <mergeCell ref="K32:P32"/>
    <mergeCell ref="Q32:V32"/>
    <mergeCell ref="W32:AB32"/>
    <mergeCell ref="AC32:AH32"/>
    <mergeCell ref="AI32:AJ32"/>
    <mergeCell ref="BZ32:CE32"/>
    <mergeCell ref="A35:J35"/>
    <mergeCell ref="K35:P35"/>
    <mergeCell ref="Q35:V35"/>
    <mergeCell ref="W35:AB35"/>
    <mergeCell ref="AC35:AH35"/>
    <mergeCell ref="A33:J33"/>
    <mergeCell ref="K33:P33"/>
    <mergeCell ref="Q33:V33"/>
    <mergeCell ref="W33:AB33"/>
    <mergeCell ref="AC33:AH33"/>
    <mergeCell ref="A34:J34"/>
    <mergeCell ref="K34:P34"/>
    <mergeCell ref="Q34:V34"/>
    <mergeCell ref="W34:AB34"/>
    <mergeCell ref="AC34:AH34"/>
    <mergeCell ref="CF33:CL33"/>
    <mergeCell ref="BF34:CU36"/>
    <mergeCell ref="AI35:AJ35"/>
    <mergeCell ref="AK35:AL35"/>
    <mergeCell ref="AM35:AR35"/>
    <mergeCell ref="AS35:AT35"/>
    <mergeCell ref="AU35:AV35"/>
    <mergeCell ref="CM33:CR33"/>
    <mergeCell ref="AS33:AT33"/>
    <mergeCell ref="AU33:AV33"/>
    <mergeCell ref="BF33:BS33"/>
    <mergeCell ref="BT33:BY33"/>
    <mergeCell ref="BZ33:CE33"/>
    <mergeCell ref="AS34:AT34"/>
    <mergeCell ref="AU34:AV34"/>
    <mergeCell ref="AI34:AJ34"/>
    <mergeCell ref="AK34:AL34"/>
    <mergeCell ref="AM34:AR34"/>
    <mergeCell ref="AM33:AR33"/>
    <mergeCell ref="AI33:AJ33"/>
    <mergeCell ref="AK33:AL33"/>
    <mergeCell ref="AM36:AR36"/>
    <mergeCell ref="AS36:AT36"/>
    <mergeCell ref="AU36:AV36"/>
    <mergeCell ref="CH39:CU49"/>
    <mergeCell ref="A43:X49"/>
    <mergeCell ref="Y43:AV49"/>
    <mergeCell ref="AM37:AR37"/>
    <mergeCell ref="AS37:AT37"/>
    <mergeCell ref="AU37:AV37"/>
    <mergeCell ref="A38:AV39"/>
    <mergeCell ref="BF39:BS49"/>
    <mergeCell ref="BT39:CG49"/>
    <mergeCell ref="A36:J36"/>
    <mergeCell ref="K36:P36"/>
    <mergeCell ref="B37:J37"/>
    <mergeCell ref="K37:P37"/>
    <mergeCell ref="Q37:V37"/>
    <mergeCell ref="W37:AB37"/>
    <mergeCell ref="AC37:AH37"/>
    <mergeCell ref="AI37:AJ37"/>
    <mergeCell ref="AK37:AL37"/>
    <mergeCell ref="Q36:V36"/>
    <mergeCell ref="W36:AB36"/>
    <mergeCell ref="AC36:AH36"/>
    <mergeCell ref="AI36:AJ36"/>
    <mergeCell ref="AK36:AL36"/>
  </mergeCells>
  <phoneticPr fontId="2"/>
  <pageMargins left="1.1023622047244095" right="1.299212598425197" top="0.55118110236220474" bottom="0.35433070866141736" header="0.31496062992125984" footer="0.31496062992125984"/>
  <pageSetup paperSize="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1ABF5-669D-4D51-AA8D-5DDBE44DAD87}">
  <sheetPr transitionEvaluation="1" codeName="Sheet5"/>
  <dimension ref="A1:DB51"/>
  <sheetViews>
    <sheetView showGridLines="0" zoomScale="115" zoomScaleNormal="115" workbookViewId="0">
      <selection activeCell="CI3" sqref="CI3:CM3"/>
    </sheetView>
  </sheetViews>
  <sheetFormatPr defaultColWidth="0" defaultRowHeight="15" customHeight="1" zeroHeight="1"/>
  <cols>
    <col min="1" max="103" width="1.625" style="9" customWidth="1"/>
    <col min="104" max="106" width="0" style="9" hidden="1"/>
    <col min="107" max="16384" width="9" style="9" hidden="1"/>
  </cols>
  <sheetData>
    <row r="1" spans="1:106" s="7" customFormat="1" ht="20.100000000000001" customHeight="1">
      <c r="A1" s="287" t="s">
        <v>92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  <c r="CI1" s="287"/>
      <c r="CJ1" s="287"/>
      <c r="CK1" s="287"/>
      <c r="CL1" s="287"/>
      <c r="CM1" s="287"/>
      <c r="CN1" s="287"/>
      <c r="CO1" s="287"/>
      <c r="CP1" s="287"/>
      <c r="CQ1" s="287"/>
      <c r="CR1" s="287"/>
      <c r="CS1" s="287"/>
      <c r="CT1" s="287"/>
      <c r="CU1" s="287"/>
      <c r="CV1" s="287"/>
      <c r="CW1" s="287"/>
      <c r="CX1" s="287"/>
      <c r="CY1" s="287"/>
      <c r="CZ1" s="41"/>
      <c r="DA1" s="41"/>
      <c r="DB1" s="41"/>
    </row>
    <row r="2" spans="1:106" s="7" customFormat="1" ht="20.100000000000001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</row>
    <row r="3" spans="1:106" ht="15" customHeight="1"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CE3" s="11" t="s">
        <v>66</v>
      </c>
      <c r="CF3" s="11"/>
      <c r="CG3" s="11"/>
      <c r="CH3" s="11"/>
      <c r="CI3" s="78"/>
      <c r="CJ3" s="78"/>
      <c r="CK3" s="78"/>
      <c r="CL3" s="78"/>
      <c r="CM3" s="78"/>
      <c r="CN3" s="77" t="s">
        <v>36</v>
      </c>
      <c r="CO3" s="77"/>
      <c r="CP3" s="78"/>
      <c r="CQ3" s="78"/>
      <c r="CR3" s="77" t="s">
        <v>67</v>
      </c>
      <c r="CS3" s="77"/>
      <c r="CT3" s="78"/>
      <c r="CU3" s="78"/>
      <c r="CV3" s="77" t="s">
        <v>38</v>
      </c>
      <c r="CW3" s="77"/>
      <c r="CX3" s="11"/>
      <c r="CY3" s="11"/>
    </row>
    <row r="4" spans="1:106" ht="15" customHeight="1">
      <c r="A4" s="1" t="s">
        <v>64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L4" s="4"/>
    </row>
    <row r="5" spans="1:106" ht="15" customHeight="1">
      <c r="A5" s="289" t="str">
        <f>IF(COUNTBLANK('計画（法人）'!A4)=1,"",'計画（法人）'!A4)</f>
        <v/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L5" s="4"/>
    </row>
    <row r="6" spans="1:106" ht="15" customHeight="1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10"/>
      <c r="AI6" s="10"/>
      <c r="AJ6" s="291" t="s">
        <v>102</v>
      </c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10"/>
      <c r="BL6" s="4"/>
    </row>
    <row r="7" spans="1:106" ht="15" customHeight="1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10"/>
      <c r="AI7" s="10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10"/>
      <c r="BL7" s="4"/>
    </row>
    <row r="8" spans="1:106" ht="15" customHeight="1"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4"/>
      <c r="AS8" s="10"/>
      <c r="AT8" s="10"/>
      <c r="AU8" s="10"/>
      <c r="AV8" s="10"/>
      <c r="AW8" s="4"/>
      <c r="AX8" s="4"/>
      <c r="AY8" s="4"/>
      <c r="AZ8" s="4"/>
      <c r="BA8" s="10"/>
      <c r="BB8" s="10"/>
      <c r="BC8" s="10"/>
      <c r="BF8" s="65"/>
      <c r="BG8" s="65"/>
      <c r="BH8" s="65"/>
      <c r="BI8" s="65"/>
      <c r="BJ8" s="65"/>
      <c r="BK8" s="65"/>
      <c r="BL8" s="67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</row>
    <row r="9" spans="1:106" ht="1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44" t="s">
        <v>68</v>
      </c>
      <c r="AD9" s="5"/>
      <c r="AE9" s="5"/>
      <c r="AF9" s="5"/>
      <c r="AG9" s="5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45"/>
      <c r="AS9" s="45"/>
      <c r="AT9" s="45"/>
      <c r="AU9" s="45"/>
      <c r="AV9" s="45"/>
      <c r="AW9" s="46"/>
      <c r="AX9" s="46"/>
      <c r="AY9" s="46"/>
      <c r="AZ9" s="46"/>
      <c r="BA9" s="46"/>
      <c r="BB9" s="46"/>
      <c r="BC9" s="46"/>
      <c r="BD9" s="46"/>
      <c r="BE9" s="46"/>
      <c r="BF9" s="65"/>
      <c r="BG9" s="47"/>
      <c r="BH9" s="47"/>
      <c r="BI9" s="47"/>
      <c r="BJ9" s="47"/>
      <c r="BK9" s="47"/>
      <c r="BL9" s="67"/>
      <c r="BM9" s="65"/>
      <c r="BN9" s="65"/>
      <c r="BO9" s="66"/>
      <c r="BP9" s="66"/>
      <c r="BQ9" s="66"/>
      <c r="BR9" s="67"/>
      <c r="BS9" s="67"/>
      <c r="BT9" s="66"/>
      <c r="BU9" s="66"/>
      <c r="BV9" s="67"/>
      <c r="BW9" s="67"/>
      <c r="BX9" s="67"/>
      <c r="BY9" s="66"/>
      <c r="BZ9" s="66"/>
      <c r="CA9" s="66"/>
      <c r="CB9" s="67"/>
      <c r="CC9" s="67"/>
      <c r="CD9" s="66"/>
      <c r="CE9" s="66"/>
      <c r="CF9" s="67"/>
      <c r="CG9" s="67"/>
      <c r="CH9" s="67"/>
      <c r="CI9" s="67"/>
      <c r="CJ9" s="67"/>
      <c r="CK9" s="65"/>
      <c r="CL9" s="65"/>
      <c r="CM9" s="65"/>
      <c r="CN9" s="65"/>
      <c r="CO9" s="65"/>
      <c r="CP9" s="65"/>
      <c r="CQ9" s="65"/>
      <c r="CR9" s="65"/>
      <c r="CS9" s="65"/>
      <c r="CT9" s="65"/>
    </row>
    <row r="10" spans="1:106" ht="15" customHeight="1">
      <c r="A10" s="4" t="s">
        <v>69</v>
      </c>
      <c r="G10" s="11"/>
      <c r="W10" s="43"/>
      <c r="X10" s="43"/>
      <c r="Y10" s="19"/>
      <c r="Z10" s="13"/>
      <c r="AA10" s="13"/>
      <c r="AB10" s="43"/>
      <c r="AC10" s="48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V10" s="20" t="s">
        <v>27</v>
      </c>
      <c r="BF10" s="4" t="s">
        <v>89</v>
      </c>
      <c r="BG10" s="4"/>
      <c r="BH10" s="288"/>
      <c r="BI10" s="288"/>
      <c r="BJ10" s="288"/>
      <c r="BK10" s="98" t="s">
        <v>36</v>
      </c>
      <c r="BL10" s="98"/>
      <c r="BM10" s="288"/>
      <c r="BN10" s="288"/>
      <c r="BO10" s="98" t="s">
        <v>49</v>
      </c>
      <c r="BP10" s="98"/>
      <c r="BQ10" s="98"/>
      <c r="BR10" s="288"/>
      <c r="BS10" s="288"/>
      <c r="BT10" s="288"/>
      <c r="BU10" s="98" t="s">
        <v>36</v>
      </c>
      <c r="BV10" s="98"/>
      <c r="BW10" s="288"/>
      <c r="BX10" s="288"/>
      <c r="BY10" s="115" t="s">
        <v>50</v>
      </c>
      <c r="BZ10" s="115"/>
      <c r="CA10" s="115"/>
      <c r="CB10" s="115"/>
      <c r="CC10" s="115"/>
      <c r="CD10" s="4"/>
      <c r="CE10" s="6"/>
      <c r="CF10" s="6"/>
      <c r="CG10" s="4"/>
      <c r="CH10" s="4"/>
      <c r="CI10" s="4"/>
      <c r="CJ10" s="4"/>
      <c r="CK10" s="4"/>
    </row>
    <row r="11" spans="1:106" ht="15" customHeight="1">
      <c r="A11" s="94"/>
      <c r="B11" s="95"/>
      <c r="C11" s="95"/>
      <c r="D11" s="95"/>
      <c r="E11" s="95"/>
      <c r="F11" s="95"/>
      <c r="G11" s="95"/>
      <c r="H11" s="95"/>
      <c r="I11" s="95"/>
      <c r="J11" s="96"/>
      <c r="K11" s="294" t="s">
        <v>70</v>
      </c>
      <c r="L11" s="295"/>
      <c r="M11" s="295"/>
      <c r="N11" s="295"/>
      <c r="O11" s="295"/>
      <c r="P11" s="295"/>
      <c r="Q11" s="295"/>
      <c r="R11" s="295"/>
      <c r="S11" s="326">
        <v>2</v>
      </c>
      <c r="T11" s="326"/>
      <c r="U11" s="292" t="s">
        <v>71</v>
      </c>
      <c r="V11" s="292"/>
      <c r="W11" s="292"/>
      <c r="X11" s="292"/>
      <c r="Y11" s="292"/>
      <c r="Z11" s="292"/>
      <c r="AA11" s="292"/>
      <c r="AB11" s="293"/>
      <c r="AC11" s="294" t="s">
        <v>70</v>
      </c>
      <c r="AD11" s="295"/>
      <c r="AE11" s="295"/>
      <c r="AF11" s="295"/>
      <c r="AG11" s="295"/>
      <c r="AH11" s="296"/>
      <c r="AI11" s="296"/>
      <c r="AJ11" s="292" t="s">
        <v>71</v>
      </c>
      <c r="AK11" s="292"/>
      <c r="AL11" s="293"/>
      <c r="AM11" s="294" t="s">
        <v>70</v>
      </c>
      <c r="AN11" s="295"/>
      <c r="AO11" s="295"/>
      <c r="AP11" s="295"/>
      <c r="AQ11" s="295"/>
      <c r="AR11" s="296"/>
      <c r="AS11" s="296"/>
      <c r="AT11" s="297" t="s">
        <v>71</v>
      </c>
      <c r="AU11" s="297"/>
      <c r="AV11" s="298"/>
      <c r="AW11" s="13"/>
      <c r="AX11" s="13"/>
      <c r="AY11" s="13"/>
      <c r="AZ11" s="13"/>
      <c r="BA11" s="13"/>
      <c r="BB11" s="13"/>
      <c r="BC11" s="13"/>
      <c r="BD11" s="13"/>
      <c r="BE11" s="13"/>
      <c r="BF11" s="116" t="s">
        <v>94</v>
      </c>
      <c r="BG11" s="117"/>
      <c r="BH11" s="117"/>
      <c r="BI11" s="117"/>
      <c r="BJ11" s="117"/>
      <c r="BK11" s="117"/>
      <c r="BL11" s="117"/>
      <c r="BM11" s="117"/>
      <c r="BN11" s="299"/>
      <c r="BO11" s="301" t="s">
        <v>72</v>
      </c>
      <c r="BP11" s="302"/>
      <c r="BQ11" s="302"/>
      <c r="BR11" s="302"/>
      <c r="BS11" s="302"/>
      <c r="BT11" s="302"/>
      <c r="BU11" s="302"/>
      <c r="BV11" s="302"/>
      <c r="BW11" s="302"/>
      <c r="BX11" s="302"/>
      <c r="BY11" s="302"/>
      <c r="BZ11" s="302"/>
      <c r="CA11" s="302"/>
      <c r="CB11" s="302"/>
      <c r="CC11" s="302"/>
      <c r="CD11" s="302"/>
      <c r="CE11" s="302"/>
      <c r="CF11" s="302"/>
      <c r="CG11" s="302"/>
      <c r="CH11" s="302"/>
      <c r="CI11" s="302"/>
      <c r="CJ11" s="302"/>
      <c r="CK11" s="302"/>
      <c r="CL11" s="302"/>
      <c r="CM11" s="302"/>
      <c r="CN11" s="302"/>
      <c r="CO11" s="302"/>
      <c r="CP11" s="302"/>
      <c r="CQ11" s="302"/>
      <c r="CR11" s="302"/>
    </row>
    <row r="12" spans="1:106" ht="15" customHeight="1">
      <c r="A12" s="97"/>
      <c r="B12" s="98"/>
      <c r="C12" s="98"/>
      <c r="D12" s="98"/>
      <c r="E12" s="98"/>
      <c r="F12" s="98"/>
      <c r="G12" s="98"/>
      <c r="H12" s="98"/>
      <c r="I12" s="98"/>
      <c r="J12" s="99"/>
      <c r="K12" s="328" t="s">
        <v>52</v>
      </c>
      <c r="L12" s="329"/>
      <c r="M12" s="329"/>
      <c r="N12" s="329"/>
      <c r="O12" s="329"/>
      <c r="P12" s="327" t="str">
        <f>IF(COUNTBLANK('計画（法人）'!CO27)=1,"",'計画（法人）'!CO27)</f>
        <v/>
      </c>
      <c r="Q12" s="327"/>
      <c r="R12" s="327"/>
      <c r="S12" s="330" t="s">
        <v>53</v>
      </c>
      <c r="T12" s="330"/>
      <c r="U12" s="327" t="str">
        <f>IF(COUNTBLANK('計画（法人）'!CS27)=1,"",'計画（法人）'!CS27)</f>
        <v/>
      </c>
      <c r="V12" s="327"/>
      <c r="W12" s="327"/>
      <c r="X12" s="331" t="s">
        <v>54</v>
      </c>
      <c r="Y12" s="331"/>
      <c r="Z12" s="331"/>
      <c r="AA12" s="331"/>
      <c r="AB12" s="332"/>
      <c r="AC12" s="49" t="s">
        <v>52</v>
      </c>
      <c r="AD12" s="327"/>
      <c r="AE12" s="327"/>
      <c r="AF12" s="327"/>
      <c r="AG12" s="303" t="s">
        <v>53</v>
      </c>
      <c r="AH12" s="303"/>
      <c r="AI12" s="327"/>
      <c r="AJ12" s="327"/>
      <c r="AK12" s="303" t="s">
        <v>54</v>
      </c>
      <c r="AL12" s="304"/>
      <c r="AM12" s="49" t="s">
        <v>52</v>
      </c>
      <c r="AN12" s="327"/>
      <c r="AO12" s="327"/>
      <c r="AP12" s="327"/>
      <c r="AQ12" s="303" t="s">
        <v>53</v>
      </c>
      <c r="AR12" s="303"/>
      <c r="AS12" s="327"/>
      <c r="AT12" s="327"/>
      <c r="AU12" s="303" t="s">
        <v>54</v>
      </c>
      <c r="AV12" s="304"/>
      <c r="AW12" s="13"/>
      <c r="AX12" s="13"/>
      <c r="AY12" s="13"/>
      <c r="AZ12" s="13"/>
      <c r="BA12" s="13"/>
      <c r="BB12" s="13"/>
      <c r="BC12" s="13"/>
      <c r="BD12" s="13"/>
      <c r="BE12" s="13"/>
      <c r="BF12" s="118"/>
      <c r="BG12" s="119"/>
      <c r="BH12" s="119"/>
      <c r="BI12" s="119"/>
      <c r="BJ12" s="119"/>
      <c r="BK12" s="119"/>
      <c r="BL12" s="119"/>
      <c r="BM12" s="119"/>
      <c r="BN12" s="300"/>
      <c r="BO12" s="301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2"/>
      <c r="CD12" s="302"/>
      <c r="CE12" s="302"/>
      <c r="CF12" s="302"/>
      <c r="CG12" s="302"/>
      <c r="CH12" s="302"/>
      <c r="CI12" s="302"/>
      <c r="CJ12" s="302"/>
      <c r="CK12" s="302"/>
      <c r="CL12" s="302"/>
      <c r="CM12" s="302"/>
      <c r="CN12" s="302"/>
      <c r="CO12" s="302"/>
      <c r="CP12" s="302"/>
      <c r="CQ12" s="302"/>
      <c r="CR12" s="302"/>
    </row>
    <row r="13" spans="1:106" ht="15" customHeight="1">
      <c r="A13" s="100"/>
      <c r="B13" s="101"/>
      <c r="C13" s="101"/>
      <c r="D13" s="101"/>
      <c r="E13" s="101"/>
      <c r="F13" s="101"/>
      <c r="G13" s="101"/>
      <c r="H13" s="101"/>
      <c r="I13" s="101"/>
      <c r="J13" s="102"/>
      <c r="K13" s="306" t="s">
        <v>73</v>
      </c>
      <c r="L13" s="307"/>
      <c r="M13" s="307"/>
      <c r="N13" s="307"/>
      <c r="O13" s="307"/>
      <c r="P13" s="308"/>
      <c r="Q13" s="309" t="s">
        <v>74</v>
      </c>
      <c r="R13" s="307"/>
      <c r="S13" s="307"/>
      <c r="T13" s="307"/>
      <c r="U13" s="307"/>
      <c r="V13" s="308"/>
      <c r="W13" s="309" t="s">
        <v>75</v>
      </c>
      <c r="X13" s="307"/>
      <c r="Y13" s="307"/>
      <c r="Z13" s="307"/>
      <c r="AA13" s="307"/>
      <c r="AB13" s="310"/>
      <c r="AC13" s="311" t="s">
        <v>22</v>
      </c>
      <c r="AD13" s="312"/>
      <c r="AE13" s="312"/>
      <c r="AF13" s="312"/>
      <c r="AG13" s="312"/>
      <c r="AH13" s="313"/>
      <c r="AI13" s="309" t="s">
        <v>24</v>
      </c>
      <c r="AJ13" s="308"/>
      <c r="AK13" s="309" t="s">
        <v>23</v>
      </c>
      <c r="AL13" s="310"/>
      <c r="AM13" s="311" t="s">
        <v>22</v>
      </c>
      <c r="AN13" s="312"/>
      <c r="AO13" s="312"/>
      <c r="AP13" s="312"/>
      <c r="AQ13" s="312"/>
      <c r="AR13" s="313"/>
      <c r="AS13" s="159" t="s">
        <v>24</v>
      </c>
      <c r="AT13" s="159"/>
      <c r="AU13" s="159" t="s">
        <v>23</v>
      </c>
      <c r="AV13" s="160"/>
      <c r="AW13" s="13"/>
      <c r="AX13" s="13"/>
      <c r="AY13" s="13"/>
      <c r="AZ13" s="13"/>
      <c r="BA13" s="13"/>
      <c r="BB13" s="13"/>
      <c r="BC13" s="13"/>
      <c r="BD13" s="13"/>
      <c r="BE13" s="13"/>
      <c r="BF13" s="50"/>
      <c r="BG13" s="51"/>
      <c r="BH13" s="145"/>
      <c r="BI13" s="145"/>
      <c r="BJ13" s="145"/>
      <c r="BK13" s="145"/>
      <c r="BL13" s="145"/>
      <c r="BM13" s="51"/>
      <c r="BN13" s="52"/>
      <c r="BO13" s="53"/>
      <c r="BP13" s="54"/>
      <c r="BQ13" s="147" t="s">
        <v>46</v>
      </c>
      <c r="BR13" s="148"/>
      <c r="BS13" s="305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1"/>
      <c r="CS13" s="13"/>
    </row>
    <row r="14" spans="1:106" ht="15" customHeight="1">
      <c r="A14" s="320" t="s">
        <v>10</v>
      </c>
      <c r="B14" s="205"/>
      <c r="C14" s="205"/>
      <c r="D14" s="205"/>
      <c r="E14" s="205"/>
      <c r="F14" s="205"/>
      <c r="G14" s="205"/>
      <c r="H14" s="205"/>
      <c r="I14" s="205"/>
      <c r="J14" s="321"/>
      <c r="K14" s="314" t="str">
        <f>IF(COUNTBLANK('計画（法人）'!CN29)=1,"",'計画（法人）'!CN29)</f>
        <v/>
      </c>
      <c r="L14" s="315"/>
      <c r="M14" s="315"/>
      <c r="N14" s="315"/>
      <c r="O14" s="315"/>
      <c r="P14" s="316"/>
      <c r="Q14" s="322"/>
      <c r="R14" s="315"/>
      <c r="S14" s="315"/>
      <c r="T14" s="315"/>
      <c r="U14" s="315"/>
      <c r="V14" s="316"/>
      <c r="W14" s="323" t="str">
        <f>IF(OR(COUNTBLANK(Q14)=1,COUNTBLANK(K14)=1),"－",IF(OR(Q14&lt;0,K14&lt;0),"－",IFERROR(Q14/K14,"－")))</f>
        <v>－</v>
      </c>
      <c r="X14" s="324"/>
      <c r="Y14" s="324"/>
      <c r="Z14" s="324"/>
      <c r="AA14" s="324"/>
      <c r="AB14" s="325"/>
      <c r="AC14" s="314"/>
      <c r="AD14" s="315"/>
      <c r="AE14" s="315"/>
      <c r="AF14" s="315"/>
      <c r="AG14" s="315"/>
      <c r="AH14" s="316"/>
      <c r="AI14" s="169" t="s">
        <v>25</v>
      </c>
      <c r="AJ14" s="319"/>
      <c r="AK14" s="174" t="str">
        <f>IF(OR(COUNTBLANK(AC14)=1,COUNTBLANK(Q14)=1),"－",IF(OR(AC14&lt;0,Q14&lt;0),"－",IFERROR(AC14/Q14,"－")))</f>
        <v>－</v>
      </c>
      <c r="AL14" s="175"/>
      <c r="AM14" s="314"/>
      <c r="AN14" s="315"/>
      <c r="AO14" s="315"/>
      <c r="AP14" s="315"/>
      <c r="AQ14" s="315"/>
      <c r="AR14" s="316"/>
      <c r="AS14" s="173" t="s">
        <v>26</v>
      </c>
      <c r="AT14" s="173"/>
      <c r="AU14" s="266" t="str">
        <f>IF(OR(COUNTBLANK(AM14)=1,COUNTBLANK(AC14)=1),"－",IF(OR(AM14&lt;0,AC14&lt;0),"－",IFERROR(AM14/AC14,"－")))</f>
        <v>－</v>
      </c>
      <c r="AV14" s="345"/>
      <c r="AW14" s="13"/>
      <c r="AX14" s="13"/>
      <c r="AY14" s="13"/>
      <c r="AZ14" s="13"/>
      <c r="BA14" s="13"/>
      <c r="BB14" s="13"/>
      <c r="BC14" s="13"/>
      <c r="BD14" s="13"/>
      <c r="BE14" s="13"/>
      <c r="BF14" s="55"/>
      <c r="BG14" s="56"/>
      <c r="BH14" s="146"/>
      <c r="BI14" s="146"/>
      <c r="BJ14" s="146"/>
      <c r="BK14" s="146"/>
      <c r="BL14" s="146"/>
      <c r="BM14" s="317" t="s">
        <v>59</v>
      </c>
      <c r="BN14" s="318"/>
      <c r="BO14" s="53"/>
      <c r="BP14" s="54"/>
      <c r="BQ14" s="149"/>
      <c r="BR14" s="150"/>
      <c r="BS14" s="10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7"/>
      <c r="CS14" s="13"/>
    </row>
    <row r="15" spans="1:106" ht="15" customHeight="1">
      <c r="A15" s="342" t="s">
        <v>11</v>
      </c>
      <c r="B15" s="343"/>
      <c r="C15" s="343"/>
      <c r="D15" s="343"/>
      <c r="E15" s="343"/>
      <c r="F15" s="343"/>
      <c r="G15" s="343"/>
      <c r="H15" s="343"/>
      <c r="I15" s="343"/>
      <c r="J15" s="344"/>
      <c r="K15" s="333" t="str">
        <f>IF(COUNTBLANK('計画（法人）'!CN30)=1,"",'計画（法人）'!CN30)</f>
        <v/>
      </c>
      <c r="L15" s="334"/>
      <c r="M15" s="334"/>
      <c r="N15" s="334"/>
      <c r="O15" s="334"/>
      <c r="P15" s="335"/>
      <c r="Q15" s="338"/>
      <c r="R15" s="334"/>
      <c r="S15" s="334"/>
      <c r="T15" s="334"/>
      <c r="U15" s="334"/>
      <c r="V15" s="335"/>
      <c r="W15" s="339" t="str">
        <f t="shared" ref="W15:W35" si="0">IF(OR(COUNTBLANK(Q15)=1,COUNTBLANK(K15)=1),"－",IF(OR(Q15&lt;0,K15&lt;0),"－",IFERROR(Q15/K15,"－")))</f>
        <v>－</v>
      </c>
      <c r="X15" s="340"/>
      <c r="Y15" s="340"/>
      <c r="Z15" s="340"/>
      <c r="AA15" s="340"/>
      <c r="AB15" s="341"/>
      <c r="AC15" s="333"/>
      <c r="AD15" s="334"/>
      <c r="AE15" s="334"/>
      <c r="AF15" s="334"/>
      <c r="AG15" s="334"/>
      <c r="AH15" s="335"/>
      <c r="AI15" s="174" t="str">
        <f>IF(COUNTBLANK(AC15)=1,"－",IF(AC15&lt;0,"－",IFERROR(AC15/$AC$14,"－")))</f>
        <v>－</v>
      </c>
      <c r="AJ15" s="189"/>
      <c r="AK15" s="174" t="str">
        <f t="shared" ref="AK15:AK37" si="1">IF(OR(COUNTBLANK(AC15)=1,COUNTBLANK(Q15)=1),"－",IF(OR(AC15&lt;0,Q15&lt;0),"－",IFERROR(AC15/Q15,"－")))</f>
        <v>－</v>
      </c>
      <c r="AL15" s="175"/>
      <c r="AM15" s="333"/>
      <c r="AN15" s="334"/>
      <c r="AO15" s="334"/>
      <c r="AP15" s="334"/>
      <c r="AQ15" s="334"/>
      <c r="AR15" s="335"/>
      <c r="AS15" s="186" t="str">
        <f>IF(COUNTBLANK(AM15)=1,"－",IF(AM15&lt;0,"－",IFERROR(AM15/$AM$14,"－")))</f>
        <v>－</v>
      </c>
      <c r="AT15" s="186"/>
      <c r="AU15" s="189" t="str">
        <f t="shared" ref="AU15:AU35" si="2">IF(OR(COUNTBLANK(AM15)=1,COUNTBLANK(AC15)=1),"－",IF(OR(AM15&lt;0,AC15&lt;0),"－",IFERROR(AM15/AC15,"－")))</f>
        <v>－</v>
      </c>
      <c r="AV15" s="336"/>
      <c r="AW15" s="13"/>
      <c r="AX15" s="13"/>
      <c r="AY15" s="13"/>
      <c r="AZ15" s="13"/>
      <c r="BA15" s="13"/>
      <c r="BB15" s="13"/>
      <c r="BC15" s="13"/>
      <c r="BD15" s="13"/>
      <c r="BE15" s="13"/>
      <c r="BF15" s="68"/>
      <c r="BG15" s="68"/>
      <c r="BH15" s="69"/>
      <c r="BI15" s="69"/>
      <c r="BJ15" s="69"/>
      <c r="BK15" s="69"/>
      <c r="BL15" s="69"/>
      <c r="BM15" s="70"/>
      <c r="BN15" s="71"/>
      <c r="BO15" s="72"/>
      <c r="BP15" s="68"/>
      <c r="BQ15" s="73"/>
      <c r="BR15" s="73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5"/>
      <c r="CT15" s="65"/>
    </row>
    <row r="16" spans="1:106" ht="15" customHeight="1">
      <c r="A16" s="57"/>
      <c r="B16" s="216" t="s">
        <v>9</v>
      </c>
      <c r="C16" s="217"/>
      <c r="D16" s="217"/>
      <c r="E16" s="217"/>
      <c r="F16" s="217"/>
      <c r="G16" s="217"/>
      <c r="H16" s="217"/>
      <c r="I16" s="217"/>
      <c r="J16" s="337"/>
      <c r="K16" s="333" t="str">
        <f>IF(COUNTBLANK('計画（法人）'!CN31)=1,"",'計画（法人）'!CN31)</f>
        <v/>
      </c>
      <c r="L16" s="334"/>
      <c r="M16" s="334"/>
      <c r="N16" s="334"/>
      <c r="O16" s="334"/>
      <c r="P16" s="335"/>
      <c r="Q16" s="338"/>
      <c r="R16" s="334"/>
      <c r="S16" s="334"/>
      <c r="T16" s="334"/>
      <c r="U16" s="334"/>
      <c r="V16" s="335"/>
      <c r="W16" s="339" t="str">
        <f t="shared" si="0"/>
        <v>－</v>
      </c>
      <c r="X16" s="340"/>
      <c r="Y16" s="340"/>
      <c r="Z16" s="340"/>
      <c r="AA16" s="340"/>
      <c r="AB16" s="341"/>
      <c r="AC16" s="333"/>
      <c r="AD16" s="334"/>
      <c r="AE16" s="334"/>
      <c r="AF16" s="334"/>
      <c r="AG16" s="334"/>
      <c r="AH16" s="335"/>
      <c r="AI16" s="174" t="str">
        <f t="shared" ref="AI16:AI35" si="3">IF(COUNTBLANK(AC16)=1,"－",IF(AC16&lt;0,"－",IFERROR(AC16/$AC$14,"－")))</f>
        <v>－</v>
      </c>
      <c r="AJ16" s="189"/>
      <c r="AK16" s="174" t="str">
        <f t="shared" si="1"/>
        <v>－</v>
      </c>
      <c r="AL16" s="175"/>
      <c r="AM16" s="333"/>
      <c r="AN16" s="334"/>
      <c r="AO16" s="334"/>
      <c r="AP16" s="334"/>
      <c r="AQ16" s="334"/>
      <c r="AR16" s="335"/>
      <c r="AS16" s="186" t="str">
        <f t="shared" ref="AS16:AS34" si="4">IF(COUNTBLANK(AM16)=1,"－",IF(AM16&lt;0,"－",IFERROR(AM16/$AM$14,"－")))</f>
        <v>－</v>
      </c>
      <c r="AT16" s="186"/>
      <c r="AU16" s="189" t="str">
        <f t="shared" si="2"/>
        <v>－</v>
      </c>
      <c r="AV16" s="336"/>
      <c r="AW16" s="13"/>
      <c r="AX16" s="13"/>
      <c r="AY16" s="13"/>
      <c r="AZ16" s="13"/>
      <c r="BA16" s="13"/>
      <c r="BB16" s="13"/>
      <c r="BC16" s="13"/>
      <c r="BD16" s="13"/>
      <c r="BE16" s="13"/>
      <c r="BF16" s="33" t="s">
        <v>60</v>
      </c>
      <c r="BG16" s="33"/>
      <c r="BH16" s="33"/>
      <c r="BI16" s="33"/>
      <c r="BJ16" s="187" t="str">
        <f>IF(COUNTBLANK('計画（法人）'!AB31)=1,"",'計画（法人）'!AB31)</f>
        <v/>
      </c>
      <c r="BK16" s="187"/>
      <c r="BL16" s="187"/>
      <c r="BM16" s="187"/>
      <c r="BN16" s="188" t="s">
        <v>36</v>
      </c>
      <c r="BO16" s="188"/>
      <c r="BP16" s="187" t="str">
        <f>IF(COUNTBLANK('計画（法人）'!AH31)=1,"",'計画（法人）'!AH31)</f>
        <v/>
      </c>
      <c r="BQ16" s="187"/>
      <c r="BR16" s="188" t="s">
        <v>37</v>
      </c>
      <c r="BS16" s="188"/>
      <c r="BT16" s="425" t="s">
        <v>90</v>
      </c>
      <c r="BU16" s="425"/>
      <c r="BV16" s="425"/>
      <c r="BW16" s="425"/>
      <c r="BX16" s="425"/>
      <c r="BY16" s="425"/>
      <c r="BZ16" s="425"/>
      <c r="CA16" s="425"/>
      <c r="CB16" s="425"/>
      <c r="CC16" s="425"/>
      <c r="CD16" s="425"/>
      <c r="CE16" s="425"/>
      <c r="CF16" s="425"/>
      <c r="CG16" s="425"/>
      <c r="CH16" s="425"/>
      <c r="CI16" s="425"/>
      <c r="CK16" s="13"/>
      <c r="CO16" s="58"/>
      <c r="CR16" s="20" t="s">
        <v>27</v>
      </c>
    </row>
    <row r="17" spans="1:97" ht="15" customHeight="1">
      <c r="A17" s="57"/>
      <c r="B17" s="216" t="s">
        <v>12</v>
      </c>
      <c r="C17" s="217"/>
      <c r="D17" s="217"/>
      <c r="E17" s="217"/>
      <c r="F17" s="217"/>
      <c r="G17" s="217"/>
      <c r="H17" s="217"/>
      <c r="I17" s="217"/>
      <c r="J17" s="337"/>
      <c r="K17" s="333" t="str">
        <f>IF(COUNTBLANK('計画（法人）'!CN32)=1,"",'計画（法人）'!CN32)</f>
        <v/>
      </c>
      <c r="L17" s="334"/>
      <c r="M17" s="334"/>
      <c r="N17" s="334"/>
      <c r="O17" s="334"/>
      <c r="P17" s="335"/>
      <c r="Q17" s="338"/>
      <c r="R17" s="334"/>
      <c r="S17" s="334"/>
      <c r="T17" s="334"/>
      <c r="U17" s="334"/>
      <c r="V17" s="335"/>
      <c r="W17" s="339" t="str">
        <f t="shared" si="0"/>
        <v>－</v>
      </c>
      <c r="X17" s="340"/>
      <c r="Y17" s="340"/>
      <c r="Z17" s="340"/>
      <c r="AA17" s="340"/>
      <c r="AB17" s="341"/>
      <c r="AC17" s="333"/>
      <c r="AD17" s="334"/>
      <c r="AE17" s="334"/>
      <c r="AF17" s="334"/>
      <c r="AG17" s="334"/>
      <c r="AH17" s="335"/>
      <c r="AI17" s="174" t="str">
        <f t="shared" si="3"/>
        <v>－</v>
      </c>
      <c r="AJ17" s="189"/>
      <c r="AK17" s="174" t="str">
        <f t="shared" si="1"/>
        <v>－</v>
      </c>
      <c r="AL17" s="175"/>
      <c r="AM17" s="333"/>
      <c r="AN17" s="334"/>
      <c r="AO17" s="334"/>
      <c r="AP17" s="334"/>
      <c r="AQ17" s="334"/>
      <c r="AR17" s="335"/>
      <c r="AS17" s="186" t="str">
        <f t="shared" si="4"/>
        <v>－</v>
      </c>
      <c r="AT17" s="186"/>
      <c r="AU17" s="189" t="str">
        <f t="shared" si="2"/>
        <v>－</v>
      </c>
      <c r="AV17" s="336"/>
      <c r="AW17" s="13"/>
      <c r="AX17" s="13"/>
      <c r="AY17" s="13"/>
      <c r="AZ17" s="13"/>
      <c r="BA17" s="13"/>
      <c r="BB17" s="13"/>
      <c r="BC17" s="13"/>
      <c r="BD17" s="13"/>
      <c r="BE17" s="13"/>
      <c r="BF17" s="110" t="s">
        <v>32</v>
      </c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90"/>
      <c r="BT17" s="191" t="s">
        <v>87</v>
      </c>
      <c r="BU17" s="192"/>
      <c r="BV17" s="192"/>
      <c r="BW17" s="192"/>
      <c r="BX17" s="192"/>
      <c r="BY17" s="193"/>
      <c r="BZ17" s="195" t="s">
        <v>99</v>
      </c>
      <c r="CA17" s="196"/>
      <c r="CB17" s="196"/>
      <c r="CC17" s="196"/>
      <c r="CD17" s="196"/>
      <c r="CE17" s="197"/>
      <c r="CF17" s="426" t="s">
        <v>100</v>
      </c>
      <c r="CG17" s="192"/>
      <c r="CH17" s="192"/>
      <c r="CI17" s="192"/>
      <c r="CJ17" s="192"/>
      <c r="CK17" s="192"/>
      <c r="CL17" s="193"/>
      <c r="CM17" s="194" t="s">
        <v>88</v>
      </c>
      <c r="CN17" s="111"/>
      <c r="CO17" s="111"/>
      <c r="CP17" s="111"/>
      <c r="CQ17" s="111"/>
      <c r="CR17" s="112"/>
      <c r="CS17" s="13"/>
    </row>
    <row r="18" spans="1:97" ht="15" customHeight="1">
      <c r="A18" s="57"/>
      <c r="B18" s="216" t="s">
        <v>13</v>
      </c>
      <c r="C18" s="217"/>
      <c r="D18" s="217"/>
      <c r="E18" s="217"/>
      <c r="F18" s="217"/>
      <c r="G18" s="217"/>
      <c r="H18" s="217"/>
      <c r="I18" s="217"/>
      <c r="J18" s="337"/>
      <c r="K18" s="333" t="str">
        <f>IF(COUNTBLANK('計画（法人）'!CN33)=1,"",'計画（法人）'!CN33)</f>
        <v/>
      </c>
      <c r="L18" s="334"/>
      <c r="M18" s="334"/>
      <c r="N18" s="334"/>
      <c r="O18" s="334"/>
      <c r="P18" s="335"/>
      <c r="Q18" s="338"/>
      <c r="R18" s="334"/>
      <c r="S18" s="334"/>
      <c r="T18" s="334"/>
      <c r="U18" s="334"/>
      <c r="V18" s="335"/>
      <c r="W18" s="339" t="str">
        <f t="shared" si="0"/>
        <v>－</v>
      </c>
      <c r="X18" s="340"/>
      <c r="Y18" s="340"/>
      <c r="Z18" s="340"/>
      <c r="AA18" s="340"/>
      <c r="AB18" s="341"/>
      <c r="AC18" s="333"/>
      <c r="AD18" s="334"/>
      <c r="AE18" s="334"/>
      <c r="AF18" s="334"/>
      <c r="AG18" s="334"/>
      <c r="AH18" s="335"/>
      <c r="AI18" s="174" t="str">
        <f t="shared" si="3"/>
        <v>－</v>
      </c>
      <c r="AJ18" s="189"/>
      <c r="AK18" s="174" t="str">
        <f t="shared" si="1"/>
        <v>－</v>
      </c>
      <c r="AL18" s="175"/>
      <c r="AM18" s="333"/>
      <c r="AN18" s="334"/>
      <c r="AO18" s="334"/>
      <c r="AP18" s="334"/>
      <c r="AQ18" s="334"/>
      <c r="AR18" s="335"/>
      <c r="AS18" s="186" t="str">
        <f t="shared" si="4"/>
        <v>－</v>
      </c>
      <c r="AT18" s="186"/>
      <c r="AU18" s="189" t="str">
        <f t="shared" si="2"/>
        <v>－</v>
      </c>
      <c r="AV18" s="336"/>
      <c r="AW18" s="13"/>
      <c r="AX18" s="13"/>
      <c r="AY18" s="13"/>
      <c r="AZ18" s="13"/>
      <c r="BA18" s="13"/>
      <c r="BB18" s="13"/>
      <c r="BC18" s="13"/>
      <c r="BD18" s="13"/>
      <c r="BE18" s="13"/>
      <c r="BF18" s="198" t="str">
        <f>IF(COUNTBLANK('計画（法人）'!X33)=1,"",'計画（法人）'!X33)</f>
        <v/>
      </c>
      <c r="BG18" s="199"/>
      <c r="BH18" s="199"/>
      <c r="BI18" s="199"/>
      <c r="BJ18" s="199"/>
      <c r="BK18" s="199"/>
      <c r="BL18" s="199"/>
      <c r="BM18" s="199"/>
      <c r="BN18" s="204" t="s">
        <v>34</v>
      </c>
      <c r="BO18" s="205"/>
      <c r="BP18" s="205"/>
      <c r="BQ18" s="205"/>
      <c r="BR18" s="205"/>
      <c r="BS18" s="206"/>
      <c r="BT18" s="354" t="str">
        <f>IF(COUNTBLANK('計画（法人）'!AR33)=1,"",'計画（法人）'!AR33)</f>
        <v/>
      </c>
      <c r="BU18" s="355"/>
      <c r="BV18" s="355"/>
      <c r="BW18" s="355"/>
      <c r="BX18" s="355"/>
      <c r="BY18" s="356"/>
      <c r="BZ18" s="213" t="str">
        <f>IF(OR(COUNTBLANK(BT18)=1,COUNTBLANK($BH$13)=1),"",IF(AND($BH$13*BT18&lt;1,$BH$13*BT18&gt;0),1,ROUND($BH$13*BT18,0)))</f>
        <v/>
      </c>
      <c r="CA18" s="214"/>
      <c r="CB18" s="214"/>
      <c r="CC18" s="214"/>
      <c r="CD18" s="214"/>
      <c r="CE18" s="215"/>
      <c r="CF18" s="416"/>
      <c r="CG18" s="417"/>
      <c r="CH18" s="417"/>
      <c r="CI18" s="417"/>
      <c r="CJ18" s="417"/>
      <c r="CK18" s="417"/>
      <c r="CL18" s="418"/>
      <c r="CM18" s="410" t="str">
        <f t="shared" ref="CM18:CM32" si="5">IFERROR(IF(COUNTBLANK(CF18)=1,"",CF18/$CF$33),"")</f>
        <v/>
      </c>
      <c r="CN18" s="411"/>
      <c r="CO18" s="411"/>
      <c r="CP18" s="411"/>
      <c r="CQ18" s="411"/>
      <c r="CR18" s="412"/>
      <c r="CS18" s="13"/>
    </row>
    <row r="19" spans="1:97" ht="15" customHeight="1">
      <c r="A19" s="59"/>
      <c r="B19" s="216" t="s">
        <v>55</v>
      </c>
      <c r="C19" s="217"/>
      <c r="D19" s="217"/>
      <c r="E19" s="217"/>
      <c r="F19" s="217"/>
      <c r="G19" s="217"/>
      <c r="H19" s="217"/>
      <c r="I19" s="217"/>
      <c r="J19" s="337"/>
      <c r="K19" s="333" t="str">
        <f>IF(COUNTBLANK('計画（法人）'!CN34)=1,"",'計画（法人）'!CN34)</f>
        <v/>
      </c>
      <c r="L19" s="334"/>
      <c r="M19" s="334"/>
      <c r="N19" s="334"/>
      <c r="O19" s="334"/>
      <c r="P19" s="335"/>
      <c r="Q19" s="338"/>
      <c r="R19" s="334"/>
      <c r="S19" s="334"/>
      <c r="T19" s="334"/>
      <c r="U19" s="334"/>
      <c r="V19" s="335"/>
      <c r="W19" s="357" t="str">
        <f t="shared" si="0"/>
        <v>－</v>
      </c>
      <c r="X19" s="358"/>
      <c r="Y19" s="358"/>
      <c r="Z19" s="358"/>
      <c r="AA19" s="358"/>
      <c r="AB19" s="359"/>
      <c r="AC19" s="333"/>
      <c r="AD19" s="334"/>
      <c r="AE19" s="334"/>
      <c r="AF19" s="334"/>
      <c r="AG19" s="334"/>
      <c r="AH19" s="335"/>
      <c r="AI19" s="174" t="str">
        <f t="shared" si="3"/>
        <v>－</v>
      </c>
      <c r="AJ19" s="189"/>
      <c r="AK19" s="174" t="str">
        <f>IF(OR(COUNTBLANK(AC19)=1,COUNTBLANK(Q19)=1),"－",IF(OR(AC19&lt;0,Q19&lt;0),"－",IFERROR(AC19/Q19,"－")))</f>
        <v>－</v>
      </c>
      <c r="AL19" s="175"/>
      <c r="AM19" s="333"/>
      <c r="AN19" s="334"/>
      <c r="AO19" s="334"/>
      <c r="AP19" s="334"/>
      <c r="AQ19" s="334"/>
      <c r="AR19" s="335"/>
      <c r="AS19" s="174" t="str">
        <f t="shared" si="4"/>
        <v>－</v>
      </c>
      <c r="AT19" s="189"/>
      <c r="AU19" s="189" t="str">
        <f t="shared" si="2"/>
        <v>－</v>
      </c>
      <c r="AV19" s="336"/>
      <c r="AW19" s="13"/>
      <c r="AX19" s="13"/>
      <c r="AY19" s="13"/>
      <c r="AZ19" s="13"/>
      <c r="BA19" s="13"/>
      <c r="BB19" s="13"/>
      <c r="BC19" s="13"/>
      <c r="BD19" s="13"/>
      <c r="BE19" s="13"/>
      <c r="BF19" s="200"/>
      <c r="BG19" s="201"/>
      <c r="BH19" s="201"/>
      <c r="BI19" s="201"/>
      <c r="BJ19" s="201"/>
      <c r="BK19" s="201"/>
      <c r="BL19" s="201"/>
      <c r="BM19" s="201"/>
      <c r="BN19" s="216" t="s">
        <v>45</v>
      </c>
      <c r="BO19" s="217"/>
      <c r="BP19" s="217"/>
      <c r="BQ19" s="217"/>
      <c r="BR19" s="217"/>
      <c r="BS19" s="218"/>
      <c r="BT19" s="349" t="str">
        <f>IF(COUNTBLANK('計画（法人）'!AR34)=1,"",'計画（法人）'!AR34)</f>
        <v/>
      </c>
      <c r="BU19" s="350"/>
      <c r="BV19" s="350"/>
      <c r="BW19" s="350"/>
      <c r="BX19" s="350"/>
      <c r="BY19" s="351"/>
      <c r="BZ19" s="213" t="str">
        <f t="shared" ref="BZ19:BZ31" si="6">IF(OR(COUNTBLANK(BT19)=1,COUNTBLANK($BH$13)=1),"",IF(AND($BH$13*BT19&lt;1,$BH$13*BT19&gt;0),1,ROUND($BH$13*BT19,0)))</f>
        <v/>
      </c>
      <c r="CA19" s="214"/>
      <c r="CB19" s="214"/>
      <c r="CC19" s="214"/>
      <c r="CD19" s="214"/>
      <c r="CE19" s="215"/>
      <c r="CF19" s="419"/>
      <c r="CG19" s="420"/>
      <c r="CH19" s="420"/>
      <c r="CI19" s="420"/>
      <c r="CJ19" s="420"/>
      <c r="CK19" s="420"/>
      <c r="CL19" s="421"/>
      <c r="CM19" s="413" t="str">
        <f t="shared" si="5"/>
        <v/>
      </c>
      <c r="CN19" s="414"/>
      <c r="CO19" s="414"/>
      <c r="CP19" s="414"/>
      <c r="CQ19" s="414"/>
      <c r="CR19" s="415"/>
      <c r="CS19" s="13"/>
    </row>
    <row r="20" spans="1:97" ht="15" customHeight="1">
      <c r="A20" s="352" t="s">
        <v>14</v>
      </c>
      <c r="B20" s="217"/>
      <c r="C20" s="217"/>
      <c r="D20" s="217"/>
      <c r="E20" s="217"/>
      <c r="F20" s="217"/>
      <c r="G20" s="217"/>
      <c r="H20" s="217"/>
      <c r="I20" s="217"/>
      <c r="J20" s="337"/>
      <c r="K20" s="333" t="str">
        <f>IF(COUNTBLANK('計画（法人）'!CN35)=1,"",'計画（法人）'!CN35)</f>
        <v/>
      </c>
      <c r="L20" s="334"/>
      <c r="M20" s="334"/>
      <c r="N20" s="334"/>
      <c r="O20" s="334"/>
      <c r="P20" s="335"/>
      <c r="Q20" s="353" t="str">
        <f>IF(AND(COUNTBLANK(Q14)=1,COUNTBLANK(Q15)=1),"",SUM(Q14,-Q15))</f>
        <v/>
      </c>
      <c r="R20" s="347"/>
      <c r="S20" s="347"/>
      <c r="T20" s="347"/>
      <c r="U20" s="347"/>
      <c r="V20" s="348"/>
      <c r="W20" s="339" t="str">
        <f t="shared" si="0"/>
        <v>－</v>
      </c>
      <c r="X20" s="340"/>
      <c r="Y20" s="340"/>
      <c r="Z20" s="340"/>
      <c r="AA20" s="340"/>
      <c r="AB20" s="341"/>
      <c r="AC20" s="353" t="str">
        <f>IF(AND(COUNTBLANK(AC14)=1,COUNTBLANK(AC15)=1),"",SUM(AC14,-AC15))</f>
        <v/>
      </c>
      <c r="AD20" s="347"/>
      <c r="AE20" s="347"/>
      <c r="AF20" s="347"/>
      <c r="AG20" s="347"/>
      <c r="AH20" s="348"/>
      <c r="AI20" s="174" t="str">
        <f>IF(COUNTBLANK(AC20)=1,"－",IF(AC20&lt;0,"－",IFERROR(AC20/$AC$14,"－")))</f>
        <v>－</v>
      </c>
      <c r="AJ20" s="189"/>
      <c r="AK20" s="174" t="str">
        <f t="shared" si="1"/>
        <v>－</v>
      </c>
      <c r="AL20" s="175"/>
      <c r="AM20" s="346" t="str">
        <f>IF(AND(COUNTBLANK(AM14)=1,COUNTBLANK(AM15)=1),"",SUM(AM14,-AM15))</f>
        <v/>
      </c>
      <c r="AN20" s="347"/>
      <c r="AO20" s="347"/>
      <c r="AP20" s="347"/>
      <c r="AQ20" s="347"/>
      <c r="AR20" s="348"/>
      <c r="AS20" s="186" t="str">
        <f t="shared" si="4"/>
        <v>－</v>
      </c>
      <c r="AT20" s="186"/>
      <c r="AU20" s="189" t="str">
        <f t="shared" si="2"/>
        <v>－</v>
      </c>
      <c r="AV20" s="336"/>
      <c r="AW20" s="13"/>
      <c r="AX20" s="13"/>
      <c r="AY20" s="13"/>
      <c r="AZ20" s="13"/>
      <c r="BA20" s="13"/>
      <c r="BB20" s="13"/>
      <c r="BC20" s="13"/>
      <c r="BD20" s="13"/>
      <c r="BE20" s="13"/>
      <c r="BF20" s="202"/>
      <c r="BG20" s="203"/>
      <c r="BH20" s="203"/>
      <c r="BI20" s="203"/>
      <c r="BJ20" s="203"/>
      <c r="BK20" s="203"/>
      <c r="BL20" s="203"/>
      <c r="BM20" s="203"/>
      <c r="BN20" s="225" t="s">
        <v>35</v>
      </c>
      <c r="BO20" s="226"/>
      <c r="BP20" s="226"/>
      <c r="BQ20" s="226"/>
      <c r="BR20" s="226"/>
      <c r="BS20" s="227"/>
      <c r="BT20" s="349" t="str">
        <f>IF(COUNTBLANK('計画（法人）'!AR35)=1,"",'計画（法人）'!AR35)</f>
        <v/>
      </c>
      <c r="BU20" s="350"/>
      <c r="BV20" s="350"/>
      <c r="BW20" s="350"/>
      <c r="BX20" s="350"/>
      <c r="BY20" s="351"/>
      <c r="BZ20" s="234" t="str">
        <f>IF(AND(COUNTBLANK(BZ18)=1,COUNTBLANK(BZ19)=1),"",SUM(BZ18+BZ19))</f>
        <v/>
      </c>
      <c r="CA20" s="235"/>
      <c r="CB20" s="235"/>
      <c r="CC20" s="235"/>
      <c r="CD20" s="235"/>
      <c r="CE20" s="236"/>
      <c r="CF20" s="399" t="str">
        <f>IF(AND(COUNTBLANK(CF18)=1,COUNTBLANK(CF19)=1),"",SUM(CF18+CF19))</f>
        <v/>
      </c>
      <c r="CG20" s="400"/>
      <c r="CH20" s="400"/>
      <c r="CI20" s="400"/>
      <c r="CJ20" s="400"/>
      <c r="CK20" s="400"/>
      <c r="CL20" s="401"/>
      <c r="CM20" s="396" t="str">
        <f t="shared" si="5"/>
        <v/>
      </c>
      <c r="CN20" s="397"/>
      <c r="CO20" s="397"/>
      <c r="CP20" s="397"/>
      <c r="CQ20" s="397"/>
      <c r="CR20" s="398"/>
      <c r="CS20" s="13"/>
    </row>
    <row r="21" spans="1:97" ht="15" customHeight="1">
      <c r="A21" s="342" t="s">
        <v>15</v>
      </c>
      <c r="B21" s="343"/>
      <c r="C21" s="343"/>
      <c r="D21" s="343"/>
      <c r="E21" s="343"/>
      <c r="F21" s="343"/>
      <c r="G21" s="343"/>
      <c r="H21" s="343"/>
      <c r="I21" s="343"/>
      <c r="J21" s="344"/>
      <c r="K21" s="333" t="str">
        <f>IF(COUNTBLANK('計画（法人）'!CN36)=1,"",'計画（法人）'!CN36)</f>
        <v/>
      </c>
      <c r="L21" s="334"/>
      <c r="M21" s="334"/>
      <c r="N21" s="334"/>
      <c r="O21" s="334"/>
      <c r="P21" s="335"/>
      <c r="Q21" s="338"/>
      <c r="R21" s="334"/>
      <c r="S21" s="334"/>
      <c r="T21" s="334"/>
      <c r="U21" s="334"/>
      <c r="V21" s="335"/>
      <c r="W21" s="339" t="str">
        <f t="shared" si="0"/>
        <v>－</v>
      </c>
      <c r="X21" s="340"/>
      <c r="Y21" s="340"/>
      <c r="Z21" s="340"/>
      <c r="AA21" s="340"/>
      <c r="AB21" s="341"/>
      <c r="AC21" s="333"/>
      <c r="AD21" s="334"/>
      <c r="AE21" s="334"/>
      <c r="AF21" s="334"/>
      <c r="AG21" s="334"/>
      <c r="AH21" s="335"/>
      <c r="AI21" s="174" t="str">
        <f t="shared" si="3"/>
        <v>－</v>
      </c>
      <c r="AJ21" s="189"/>
      <c r="AK21" s="174" t="str">
        <f>IF(OR(COUNTBLANK(AC21)=1,COUNTBLANK(Q21)=1),"－",IF(OR(AC21&lt;0,Q21&lt;0),"－",IFERROR(AC21/Q21,"－")))</f>
        <v>－</v>
      </c>
      <c r="AL21" s="175"/>
      <c r="AM21" s="333"/>
      <c r="AN21" s="334"/>
      <c r="AO21" s="334"/>
      <c r="AP21" s="334"/>
      <c r="AQ21" s="334"/>
      <c r="AR21" s="335"/>
      <c r="AS21" s="186" t="str">
        <f t="shared" si="4"/>
        <v>－</v>
      </c>
      <c r="AT21" s="186"/>
      <c r="AU21" s="189" t="str">
        <f t="shared" si="2"/>
        <v>－</v>
      </c>
      <c r="AV21" s="336"/>
      <c r="AW21" s="13"/>
      <c r="AX21" s="13"/>
      <c r="AY21" s="13"/>
      <c r="AZ21" s="13"/>
      <c r="BA21" s="13"/>
      <c r="BB21" s="13"/>
      <c r="BC21" s="13"/>
      <c r="BD21" s="13"/>
      <c r="BE21" s="13"/>
      <c r="BF21" s="198" t="str">
        <f>IF(COUNTBLANK('計画（法人）'!X36)=1,"",'計画（法人）'!X36)</f>
        <v/>
      </c>
      <c r="BG21" s="199"/>
      <c r="BH21" s="199"/>
      <c r="BI21" s="199"/>
      <c r="BJ21" s="199"/>
      <c r="BK21" s="199"/>
      <c r="BL21" s="199"/>
      <c r="BM21" s="199"/>
      <c r="BN21" s="204" t="s">
        <v>34</v>
      </c>
      <c r="BO21" s="205"/>
      <c r="BP21" s="205"/>
      <c r="BQ21" s="205"/>
      <c r="BR21" s="205"/>
      <c r="BS21" s="206"/>
      <c r="BT21" s="354" t="str">
        <f>IF(COUNTBLANK('計画（法人）'!AR36)=1,"",'計画（法人）'!AR36)</f>
        <v/>
      </c>
      <c r="BU21" s="355"/>
      <c r="BV21" s="355"/>
      <c r="BW21" s="355"/>
      <c r="BX21" s="355"/>
      <c r="BY21" s="356"/>
      <c r="BZ21" s="213" t="str">
        <f t="shared" si="6"/>
        <v/>
      </c>
      <c r="CA21" s="214"/>
      <c r="CB21" s="214"/>
      <c r="CC21" s="214"/>
      <c r="CD21" s="214"/>
      <c r="CE21" s="215"/>
      <c r="CF21" s="416"/>
      <c r="CG21" s="417"/>
      <c r="CH21" s="417"/>
      <c r="CI21" s="417"/>
      <c r="CJ21" s="417"/>
      <c r="CK21" s="417"/>
      <c r="CL21" s="418"/>
      <c r="CM21" s="410" t="str">
        <f t="shared" si="5"/>
        <v/>
      </c>
      <c r="CN21" s="411"/>
      <c r="CO21" s="411"/>
      <c r="CP21" s="411"/>
      <c r="CQ21" s="411"/>
      <c r="CR21" s="412"/>
      <c r="CS21" s="13"/>
    </row>
    <row r="22" spans="1:97" ht="15" customHeight="1">
      <c r="A22" s="57"/>
      <c r="B22" s="216" t="s">
        <v>16</v>
      </c>
      <c r="C22" s="217"/>
      <c r="D22" s="217"/>
      <c r="E22" s="217"/>
      <c r="F22" s="217"/>
      <c r="G22" s="217"/>
      <c r="H22" s="217"/>
      <c r="I22" s="217"/>
      <c r="J22" s="337"/>
      <c r="K22" s="333" t="str">
        <f>IF(COUNTBLANK('計画（法人）'!CN37)=1,"",'計画（法人）'!CN37)</f>
        <v/>
      </c>
      <c r="L22" s="334"/>
      <c r="M22" s="334"/>
      <c r="N22" s="334"/>
      <c r="O22" s="334"/>
      <c r="P22" s="335"/>
      <c r="Q22" s="338"/>
      <c r="R22" s="334"/>
      <c r="S22" s="334"/>
      <c r="T22" s="334"/>
      <c r="U22" s="334"/>
      <c r="V22" s="335"/>
      <c r="W22" s="339" t="str">
        <f t="shared" si="0"/>
        <v>－</v>
      </c>
      <c r="X22" s="340"/>
      <c r="Y22" s="340"/>
      <c r="Z22" s="340"/>
      <c r="AA22" s="340"/>
      <c r="AB22" s="341"/>
      <c r="AC22" s="333"/>
      <c r="AD22" s="334"/>
      <c r="AE22" s="334"/>
      <c r="AF22" s="334"/>
      <c r="AG22" s="334"/>
      <c r="AH22" s="335"/>
      <c r="AI22" s="174" t="str">
        <f t="shared" si="3"/>
        <v>－</v>
      </c>
      <c r="AJ22" s="189"/>
      <c r="AK22" s="174" t="str">
        <f t="shared" si="1"/>
        <v>－</v>
      </c>
      <c r="AL22" s="175"/>
      <c r="AM22" s="333"/>
      <c r="AN22" s="334"/>
      <c r="AO22" s="334"/>
      <c r="AP22" s="334"/>
      <c r="AQ22" s="334"/>
      <c r="AR22" s="335"/>
      <c r="AS22" s="186" t="str">
        <f t="shared" si="4"/>
        <v>－</v>
      </c>
      <c r="AT22" s="186"/>
      <c r="AU22" s="189" t="str">
        <f t="shared" si="2"/>
        <v>－</v>
      </c>
      <c r="AV22" s="336"/>
      <c r="AW22" s="13"/>
      <c r="AX22" s="13"/>
      <c r="AY22" s="13"/>
      <c r="AZ22" s="13"/>
      <c r="BA22" s="13"/>
      <c r="BB22" s="13"/>
      <c r="BC22" s="13"/>
      <c r="BD22" s="13"/>
      <c r="BE22" s="13"/>
      <c r="BF22" s="200"/>
      <c r="BG22" s="201"/>
      <c r="BH22" s="201"/>
      <c r="BI22" s="201"/>
      <c r="BJ22" s="201"/>
      <c r="BK22" s="201"/>
      <c r="BL22" s="201"/>
      <c r="BM22" s="201"/>
      <c r="BN22" s="216" t="s">
        <v>45</v>
      </c>
      <c r="BO22" s="217"/>
      <c r="BP22" s="217"/>
      <c r="BQ22" s="217"/>
      <c r="BR22" s="217"/>
      <c r="BS22" s="218"/>
      <c r="BT22" s="349" t="str">
        <f>IF(COUNTBLANK('計画（法人）'!AR37)=1,"",'計画（法人）'!AR37)</f>
        <v/>
      </c>
      <c r="BU22" s="350"/>
      <c r="BV22" s="350"/>
      <c r="BW22" s="350"/>
      <c r="BX22" s="350"/>
      <c r="BY22" s="351"/>
      <c r="BZ22" s="213" t="str">
        <f t="shared" si="6"/>
        <v/>
      </c>
      <c r="CA22" s="214"/>
      <c r="CB22" s="214"/>
      <c r="CC22" s="214"/>
      <c r="CD22" s="214"/>
      <c r="CE22" s="215"/>
      <c r="CF22" s="419"/>
      <c r="CG22" s="420"/>
      <c r="CH22" s="420"/>
      <c r="CI22" s="420"/>
      <c r="CJ22" s="420"/>
      <c r="CK22" s="420"/>
      <c r="CL22" s="421"/>
      <c r="CM22" s="413" t="str">
        <f t="shared" si="5"/>
        <v/>
      </c>
      <c r="CN22" s="414"/>
      <c r="CO22" s="414"/>
      <c r="CP22" s="414"/>
      <c r="CQ22" s="414"/>
      <c r="CR22" s="415"/>
      <c r="CS22" s="13"/>
    </row>
    <row r="23" spans="1:97" ht="15" customHeight="1">
      <c r="A23" s="57"/>
      <c r="B23" s="216" t="s">
        <v>17</v>
      </c>
      <c r="C23" s="217"/>
      <c r="D23" s="217"/>
      <c r="E23" s="217"/>
      <c r="F23" s="217"/>
      <c r="G23" s="217"/>
      <c r="H23" s="217"/>
      <c r="I23" s="217"/>
      <c r="J23" s="337"/>
      <c r="K23" s="333" t="str">
        <f>IF(COUNTBLANK('計画（法人）'!CN38)=1,"",'計画（法人）'!CN38)</f>
        <v/>
      </c>
      <c r="L23" s="334"/>
      <c r="M23" s="334"/>
      <c r="N23" s="334"/>
      <c r="O23" s="334"/>
      <c r="P23" s="335"/>
      <c r="Q23" s="338"/>
      <c r="R23" s="334"/>
      <c r="S23" s="334"/>
      <c r="T23" s="334"/>
      <c r="U23" s="334"/>
      <c r="V23" s="335"/>
      <c r="W23" s="339" t="str">
        <f>IF(OR(COUNTBLANK(Q23)=1,COUNTBLANK(K23)=1),"－",IF(OR(Q23&lt;0,K23&lt;0),"－",IFERROR(Q23/K23,"－")))</f>
        <v>－</v>
      </c>
      <c r="X23" s="340"/>
      <c r="Y23" s="340"/>
      <c r="Z23" s="340"/>
      <c r="AA23" s="340"/>
      <c r="AB23" s="341"/>
      <c r="AC23" s="333"/>
      <c r="AD23" s="334"/>
      <c r="AE23" s="334"/>
      <c r="AF23" s="334"/>
      <c r="AG23" s="334"/>
      <c r="AH23" s="335"/>
      <c r="AI23" s="174" t="str">
        <f t="shared" si="3"/>
        <v>－</v>
      </c>
      <c r="AJ23" s="189"/>
      <c r="AK23" s="174" t="str">
        <f t="shared" si="1"/>
        <v>－</v>
      </c>
      <c r="AL23" s="175"/>
      <c r="AM23" s="333"/>
      <c r="AN23" s="334"/>
      <c r="AO23" s="334"/>
      <c r="AP23" s="334"/>
      <c r="AQ23" s="334"/>
      <c r="AR23" s="335"/>
      <c r="AS23" s="186" t="str">
        <f t="shared" si="4"/>
        <v>－</v>
      </c>
      <c r="AT23" s="186"/>
      <c r="AU23" s="189" t="str">
        <f t="shared" si="2"/>
        <v>－</v>
      </c>
      <c r="AV23" s="336"/>
      <c r="AW23" s="13"/>
      <c r="AX23" s="13"/>
      <c r="AY23" s="13"/>
      <c r="AZ23" s="13"/>
      <c r="BA23" s="13"/>
      <c r="BB23" s="13"/>
      <c r="BC23" s="13"/>
      <c r="BD23" s="13"/>
      <c r="BE23" s="13"/>
      <c r="BF23" s="202"/>
      <c r="BG23" s="203"/>
      <c r="BH23" s="203"/>
      <c r="BI23" s="203"/>
      <c r="BJ23" s="203"/>
      <c r="BK23" s="203"/>
      <c r="BL23" s="203"/>
      <c r="BM23" s="203"/>
      <c r="BN23" s="225" t="s">
        <v>35</v>
      </c>
      <c r="BO23" s="226"/>
      <c r="BP23" s="226"/>
      <c r="BQ23" s="226"/>
      <c r="BR23" s="226"/>
      <c r="BS23" s="227"/>
      <c r="BT23" s="349" t="str">
        <f>IF(COUNTBLANK('計画（法人）'!AR38)=1,"",'計画（法人）'!AR38)</f>
        <v/>
      </c>
      <c r="BU23" s="350"/>
      <c r="BV23" s="350"/>
      <c r="BW23" s="350"/>
      <c r="BX23" s="350"/>
      <c r="BY23" s="351"/>
      <c r="BZ23" s="234" t="str">
        <f>IF(AND(COUNTBLANK(BZ21)=1,COUNTBLANK(BZ22)=1),"",SUM(BZ21+BZ22))</f>
        <v/>
      </c>
      <c r="CA23" s="235"/>
      <c r="CB23" s="235"/>
      <c r="CC23" s="235"/>
      <c r="CD23" s="235"/>
      <c r="CE23" s="236"/>
      <c r="CF23" s="399" t="str">
        <f>IF(AND(COUNTBLANK(CF21)=1,COUNTBLANK(CF22)=1),"",SUM(CF21+CF22))</f>
        <v/>
      </c>
      <c r="CG23" s="400"/>
      <c r="CH23" s="400"/>
      <c r="CI23" s="400"/>
      <c r="CJ23" s="400"/>
      <c r="CK23" s="400"/>
      <c r="CL23" s="401"/>
      <c r="CM23" s="396" t="str">
        <f t="shared" si="5"/>
        <v/>
      </c>
      <c r="CN23" s="397"/>
      <c r="CO23" s="397"/>
      <c r="CP23" s="397"/>
      <c r="CQ23" s="397"/>
      <c r="CR23" s="398"/>
      <c r="CS23" s="13"/>
    </row>
    <row r="24" spans="1:97" ht="15" customHeight="1">
      <c r="A24" s="57"/>
      <c r="B24" s="360" t="str">
        <f>IF(COUNTBLANK('計画（法人）'!BF39)=1,"",'計画（法人）'!BF39)</f>
        <v/>
      </c>
      <c r="C24" s="361"/>
      <c r="D24" s="361"/>
      <c r="E24" s="361"/>
      <c r="F24" s="361"/>
      <c r="G24" s="361"/>
      <c r="H24" s="361"/>
      <c r="I24" s="361"/>
      <c r="J24" s="362" t="s">
        <v>76</v>
      </c>
      <c r="K24" s="333" t="str">
        <f>IF(COUNTBLANK('計画（法人）'!CN39)=1,"",'計画（法人）'!CN39)</f>
        <v/>
      </c>
      <c r="L24" s="334"/>
      <c r="M24" s="334"/>
      <c r="N24" s="334"/>
      <c r="O24" s="334"/>
      <c r="P24" s="335"/>
      <c r="Q24" s="338"/>
      <c r="R24" s="334"/>
      <c r="S24" s="334"/>
      <c r="T24" s="334"/>
      <c r="U24" s="334"/>
      <c r="V24" s="335"/>
      <c r="W24" s="339" t="str">
        <f t="shared" si="0"/>
        <v>－</v>
      </c>
      <c r="X24" s="340"/>
      <c r="Y24" s="340"/>
      <c r="Z24" s="340"/>
      <c r="AA24" s="340"/>
      <c r="AB24" s="341"/>
      <c r="AC24" s="333"/>
      <c r="AD24" s="334"/>
      <c r="AE24" s="334"/>
      <c r="AF24" s="334"/>
      <c r="AG24" s="334"/>
      <c r="AH24" s="335"/>
      <c r="AI24" s="174" t="str">
        <f t="shared" si="3"/>
        <v>－</v>
      </c>
      <c r="AJ24" s="189"/>
      <c r="AK24" s="174" t="str">
        <f t="shared" si="1"/>
        <v>－</v>
      </c>
      <c r="AL24" s="175"/>
      <c r="AM24" s="333"/>
      <c r="AN24" s="334"/>
      <c r="AO24" s="334"/>
      <c r="AP24" s="334"/>
      <c r="AQ24" s="334"/>
      <c r="AR24" s="335"/>
      <c r="AS24" s="186" t="str">
        <f t="shared" si="4"/>
        <v>－</v>
      </c>
      <c r="AT24" s="186"/>
      <c r="AU24" s="189" t="str">
        <f t="shared" si="2"/>
        <v>－</v>
      </c>
      <c r="AV24" s="336"/>
      <c r="AW24" s="13"/>
      <c r="AX24" s="13"/>
      <c r="AY24" s="13"/>
      <c r="AZ24" s="13"/>
      <c r="BA24" s="13"/>
      <c r="BB24" s="13"/>
      <c r="BC24" s="13"/>
      <c r="BD24" s="13"/>
      <c r="BE24" s="13"/>
      <c r="BF24" s="198" t="str">
        <f>IF(COUNTBLANK('計画（法人）'!X39)=1,"",'計画（法人）'!X39)</f>
        <v/>
      </c>
      <c r="BG24" s="199"/>
      <c r="BH24" s="199"/>
      <c r="BI24" s="199"/>
      <c r="BJ24" s="199"/>
      <c r="BK24" s="199"/>
      <c r="BL24" s="199"/>
      <c r="BM24" s="199"/>
      <c r="BN24" s="204" t="s">
        <v>34</v>
      </c>
      <c r="BO24" s="205"/>
      <c r="BP24" s="205"/>
      <c r="BQ24" s="205"/>
      <c r="BR24" s="205"/>
      <c r="BS24" s="206"/>
      <c r="BT24" s="354" t="str">
        <f>IF(COUNTBLANK('計画（法人）'!AR39)=1,"",'計画（法人）'!AR39)</f>
        <v/>
      </c>
      <c r="BU24" s="355"/>
      <c r="BV24" s="355"/>
      <c r="BW24" s="355"/>
      <c r="BX24" s="355"/>
      <c r="BY24" s="356"/>
      <c r="BZ24" s="213" t="str">
        <f t="shared" si="6"/>
        <v/>
      </c>
      <c r="CA24" s="214"/>
      <c r="CB24" s="214"/>
      <c r="CC24" s="214"/>
      <c r="CD24" s="214"/>
      <c r="CE24" s="215"/>
      <c r="CF24" s="416"/>
      <c r="CG24" s="417"/>
      <c r="CH24" s="417"/>
      <c r="CI24" s="417"/>
      <c r="CJ24" s="417"/>
      <c r="CK24" s="417"/>
      <c r="CL24" s="418"/>
      <c r="CM24" s="410" t="str">
        <f t="shared" si="5"/>
        <v/>
      </c>
      <c r="CN24" s="411"/>
      <c r="CO24" s="411"/>
      <c r="CP24" s="411"/>
      <c r="CQ24" s="411"/>
      <c r="CR24" s="412"/>
      <c r="CS24" s="13"/>
    </row>
    <row r="25" spans="1:97" ht="15" customHeight="1">
      <c r="A25" s="57"/>
      <c r="B25" s="360" t="str">
        <f>IF(COUNTBLANK('計画（法人）'!BF40)=1,"",'計画（法人）'!BF40)</f>
        <v/>
      </c>
      <c r="C25" s="361"/>
      <c r="D25" s="361"/>
      <c r="E25" s="361"/>
      <c r="F25" s="361"/>
      <c r="G25" s="361"/>
      <c r="H25" s="361"/>
      <c r="I25" s="361"/>
      <c r="J25" s="363"/>
      <c r="K25" s="333" t="str">
        <f>IF(COUNTBLANK('計画（法人）'!CN40)=1,"",'計画（法人）'!CN40)</f>
        <v/>
      </c>
      <c r="L25" s="334"/>
      <c r="M25" s="334"/>
      <c r="N25" s="334"/>
      <c r="O25" s="334"/>
      <c r="P25" s="335"/>
      <c r="Q25" s="338"/>
      <c r="R25" s="334"/>
      <c r="S25" s="334"/>
      <c r="T25" s="334"/>
      <c r="U25" s="334"/>
      <c r="V25" s="335"/>
      <c r="W25" s="339" t="str">
        <f t="shared" si="0"/>
        <v>－</v>
      </c>
      <c r="X25" s="340"/>
      <c r="Y25" s="340"/>
      <c r="Z25" s="340"/>
      <c r="AA25" s="340"/>
      <c r="AB25" s="341"/>
      <c r="AC25" s="333"/>
      <c r="AD25" s="334"/>
      <c r="AE25" s="334"/>
      <c r="AF25" s="334"/>
      <c r="AG25" s="334"/>
      <c r="AH25" s="335"/>
      <c r="AI25" s="174" t="str">
        <f t="shared" si="3"/>
        <v>－</v>
      </c>
      <c r="AJ25" s="189"/>
      <c r="AK25" s="174" t="str">
        <f t="shared" si="1"/>
        <v>－</v>
      </c>
      <c r="AL25" s="175"/>
      <c r="AM25" s="333"/>
      <c r="AN25" s="334"/>
      <c r="AO25" s="334"/>
      <c r="AP25" s="334"/>
      <c r="AQ25" s="334"/>
      <c r="AR25" s="335"/>
      <c r="AS25" s="186" t="str">
        <f t="shared" si="4"/>
        <v>－</v>
      </c>
      <c r="AT25" s="186"/>
      <c r="AU25" s="189" t="str">
        <f t="shared" si="2"/>
        <v>－</v>
      </c>
      <c r="AV25" s="336"/>
      <c r="AW25" s="13"/>
      <c r="AX25" s="13"/>
      <c r="AY25" s="13"/>
      <c r="AZ25" s="13"/>
      <c r="BA25" s="13"/>
      <c r="BB25" s="13"/>
      <c r="BC25" s="13"/>
      <c r="BD25" s="13"/>
      <c r="BE25" s="13"/>
      <c r="BF25" s="200"/>
      <c r="BG25" s="201"/>
      <c r="BH25" s="201"/>
      <c r="BI25" s="201"/>
      <c r="BJ25" s="201"/>
      <c r="BK25" s="201"/>
      <c r="BL25" s="201"/>
      <c r="BM25" s="201"/>
      <c r="BN25" s="216" t="s">
        <v>45</v>
      </c>
      <c r="BO25" s="217"/>
      <c r="BP25" s="217"/>
      <c r="BQ25" s="217"/>
      <c r="BR25" s="217"/>
      <c r="BS25" s="218"/>
      <c r="BT25" s="349" t="str">
        <f>IF(COUNTBLANK('計画（法人）'!AR40)=1,"",'計画（法人）'!AR40)</f>
        <v/>
      </c>
      <c r="BU25" s="350"/>
      <c r="BV25" s="350"/>
      <c r="BW25" s="350"/>
      <c r="BX25" s="350"/>
      <c r="BY25" s="351"/>
      <c r="BZ25" s="213" t="str">
        <f t="shared" si="6"/>
        <v/>
      </c>
      <c r="CA25" s="214"/>
      <c r="CB25" s="214"/>
      <c r="CC25" s="214"/>
      <c r="CD25" s="214"/>
      <c r="CE25" s="215"/>
      <c r="CF25" s="419"/>
      <c r="CG25" s="420"/>
      <c r="CH25" s="420"/>
      <c r="CI25" s="420"/>
      <c r="CJ25" s="420"/>
      <c r="CK25" s="420"/>
      <c r="CL25" s="421"/>
      <c r="CM25" s="413" t="str">
        <f t="shared" si="5"/>
        <v/>
      </c>
      <c r="CN25" s="414"/>
      <c r="CO25" s="414"/>
      <c r="CP25" s="414"/>
      <c r="CQ25" s="414"/>
      <c r="CR25" s="415"/>
      <c r="CS25" s="13"/>
    </row>
    <row r="26" spans="1:97" ht="15" customHeight="1">
      <c r="A26" s="59"/>
      <c r="B26" s="216" t="s">
        <v>55</v>
      </c>
      <c r="C26" s="217"/>
      <c r="D26" s="217"/>
      <c r="E26" s="217"/>
      <c r="F26" s="217"/>
      <c r="G26" s="217"/>
      <c r="H26" s="217"/>
      <c r="I26" s="217"/>
      <c r="J26" s="337"/>
      <c r="K26" s="333" t="str">
        <f>IF(COUNTBLANK('計画（法人）'!CN41)=1,"",'計画（法人）'!CN41)</f>
        <v/>
      </c>
      <c r="L26" s="334"/>
      <c r="M26" s="334"/>
      <c r="N26" s="334"/>
      <c r="O26" s="334"/>
      <c r="P26" s="335"/>
      <c r="Q26" s="334"/>
      <c r="R26" s="334"/>
      <c r="S26" s="334"/>
      <c r="T26" s="334"/>
      <c r="U26" s="334"/>
      <c r="V26" s="335"/>
      <c r="W26" s="339" t="str">
        <f t="shared" si="0"/>
        <v>－</v>
      </c>
      <c r="X26" s="340"/>
      <c r="Y26" s="340"/>
      <c r="Z26" s="340"/>
      <c r="AA26" s="340"/>
      <c r="AB26" s="341"/>
      <c r="AC26" s="333"/>
      <c r="AD26" s="334"/>
      <c r="AE26" s="334"/>
      <c r="AF26" s="334"/>
      <c r="AG26" s="334"/>
      <c r="AH26" s="335"/>
      <c r="AI26" s="174" t="str">
        <f t="shared" si="3"/>
        <v>－</v>
      </c>
      <c r="AJ26" s="189"/>
      <c r="AK26" s="174" t="str">
        <f t="shared" si="1"/>
        <v>－</v>
      </c>
      <c r="AL26" s="175"/>
      <c r="AM26" s="333"/>
      <c r="AN26" s="334"/>
      <c r="AO26" s="334"/>
      <c r="AP26" s="334"/>
      <c r="AQ26" s="334"/>
      <c r="AR26" s="335"/>
      <c r="AS26" s="174" t="str">
        <f t="shared" si="4"/>
        <v>－</v>
      </c>
      <c r="AT26" s="189"/>
      <c r="AU26" s="189" t="str">
        <f t="shared" si="2"/>
        <v>－</v>
      </c>
      <c r="AV26" s="336"/>
      <c r="AW26" s="13"/>
      <c r="AX26" s="13"/>
      <c r="AY26" s="13"/>
      <c r="AZ26" s="13"/>
      <c r="BA26" s="13"/>
      <c r="BB26" s="13"/>
      <c r="BC26" s="13"/>
      <c r="BD26" s="13"/>
      <c r="BE26" s="13"/>
      <c r="BF26" s="202"/>
      <c r="BG26" s="203"/>
      <c r="BH26" s="203"/>
      <c r="BI26" s="203"/>
      <c r="BJ26" s="203"/>
      <c r="BK26" s="203"/>
      <c r="BL26" s="203"/>
      <c r="BM26" s="203"/>
      <c r="BN26" s="225" t="s">
        <v>35</v>
      </c>
      <c r="BO26" s="226"/>
      <c r="BP26" s="226"/>
      <c r="BQ26" s="226"/>
      <c r="BR26" s="226"/>
      <c r="BS26" s="227"/>
      <c r="BT26" s="349" t="str">
        <f>IF(COUNTBLANK('計画（法人）'!AR41)=1,"",'計画（法人）'!AR41)</f>
        <v/>
      </c>
      <c r="BU26" s="350"/>
      <c r="BV26" s="350"/>
      <c r="BW26" s="350"/>
      <c r="BX26" s="350"/>
      <c r="BY26" s="351"/>
      <c r="BZ26" s="234" t="str">
        <f>IF(AND(COUNTBLANK(BZ24)=1,COUNTBLANK(BZ25)=1),"",SUM(BZ24+BZ25))</f>
        <v/>
      </c>
      <c r="CA26" s="235"/>
      <c r="CB26" s="235"/>
      <c r="CC26" s="235"/>
      <c r="CD26" s="235"/>
      <c r="CE26" s="236"/>
      <c r="CF26" s="399" t="str">
        <f>IF(AND(COUNTBLANK(CF24)=1,COUNTBLANK(CF25)=1),"",SUM(CF24+CF25))</f>
        <v/>
      </c>
      <c r="CG26" s="400"/>
      <c r="CH26" s="400"/>
      <c r="CI26" s="400"/>
      <c r="CJ26" s="400"/>
      <c r="CK26" s="400"/>
      <c r="CL26" s="401"/>
      <c r="CM26" s="396" t="str">
        <f t="shared" si="5"/>
        <v/>
      </c>
      <c r="CN26" s="397"/>
      <c r="CO26" s="397"/>
      <c r="CP26" s="397"/>
      <c r="CQ26" s="397"/>
      <c r="CR26" s="398"/>
      <c r="CS26" s="13"/>
    </row>
    <row r="27" spans="1:97" ht="15" customHeight="1">
      <c r="A27" s="352" t="s">
        <v>18</v>
      </c>
      <c r="B27" s="217"/>
      <c r="C27" s="217"/>
      <c r="D27" s="217"/>
      <c r="E27" s="217"/>
      <c r="F27" s="217"/>
      <c r="G27" s="217"/>
      <c r="H27" s="217"/>
      <c r="I27" s="217"/>
      <c r="J27" s="337"/>
      <c r="K27" s="333" t="str">
        <f>IF(COUNTBLANK('計画（法人）'!CN42)=1,"",'計画（法人）'!CN42)</f>
        <v/>
      </c>
      <c r="L27" s="334"/>
      <c r="M27" s="334"/>
      <c r="N27" s="334"/>
      <c r="O27" s="334"/>
      <c r="P27" s="335"/>
      <c r="Q27" s="353" t="str">
        <f>IF(AND(COUNTBLANK(Q20)=1,COUNTBLANK(Q21)=1),"",SUM(Q20,-Q21))</f>
        <v/>
      </c>
      <c r="R27" s="347"/>
      <c r="S27" s="347"/>
      <c r="T27" s="347"/>
      <c r="U27" s="347"/>
      <c r="V27" s="348"/>
      <c r="W27" s="339" t="str">
        <f t="shared" si="0"/>
        <v>－</v>
      </c>
      <c r="X27" s="340"/>
      <c r="Y27" s="340"/>
      <c r="Z27" s="340"/>
      <c r="AA27" s="340"/>
      <c r="AB27" s="341"/>
      <c r="AC27" s="346" t="str">
        <f>IF(AND(COUNTBLANK(AC20)=1,COUNTBLANK(AC21)=1),"",SUM(AC20,-AC21))</f>
        <v/>
      </c>
      <c r="AD27" s="347"/>
      <c r="AE27" s="347"/>
      <c r="AF27" s="347"/>
      <c r="AG27" s="347"/>
      <c r="AH27" s="348"/>
      <c r="AI27" s="174" t="str">
        <f t="shared" si="3"/>
        <v>－</v>
      </c>
      <c r="AJ27" s="189"/>
      <c r="AK27" s="174" t="str">
        <f t="shared" si="1"/>
        <v>－</v>
      </c>
      <c r="AL27" s="175"/>
      <c r="AM27" s="346" t="str">
        <f>IF(AND(COUNTBLANK(AM20)=1,COUNTBLANK(AM21)=1),"",SUM(AM20,-AM21))</f>
        <v/>
      </c>
      <c r="AN27" s="347"/>
      <c r="AO27" s="347"/>
      <c r="AP27" s="347"/>
      <c r="AQ27" s="347"/>
      <c r="AR27" s="348"/>
      <c r="AS27" s="186" t="str">
        <f>IF(COUNTBLANK(AM27)=1,"－",IF(AM27&lt;0,"－",IFERROR(AM27/$AM$14,"－")))</f>
        <v>－</v>
      </c>
      <c r="AT27" s="186"/>
      <c r="AU27" s="189" t="str">
        <f t="shared" si="2"/>
        <v>－</v>
      </c>
      <c r="AV27" s="336"/>
      <c r="AW27" s="13"/>
      <c r="AX27" s="13"/>
      <c r="AY27" s="13"/>
      <c r="AZ27" s="13"/>
      <c r="BA27" s="13"/>
      <c r="BB27" s="13"/>
      <c r="BC27" s="13"/>
      <c r="BD27" s="13"/>
      <c r="BE27" s="13"/>
      <c r="BF27" s="198" t="str">
        <f>IF(COUNTBLANK('計画（法人）'!X42)=1,"",'計画（法人）'!X42)</f>
        <v/>
      </c>
      <c r="BG27" s="199"/>
      <c r="BH27" s="199"/>
      <c r="BI27" s="199"/>
      <c r="BJ27" s="199"/>
      <c r="BK27" s="199"/>
      <c r="BL27" s="199"/>
      <c r="BM27" s="199"/>
      <c r="BN27" s="204" t="s">
        <v>34</v>
      </c>
      <c r="BO27" s="205"/>
      <c r="BP27" s="205"/>
      <c r="BQ27" s="205"/>
      <c r="BR27" s="205"/>
      <c r="BS27" s="206"/>
      <c r="BT27" s="354" t="str">
        <f>IF(COUNTBLANK('計画（法人）'!AR42)=1,"",'計画（法人）'!AR42)</f>
        <v/>
      </c>
      <c r="BU27" s="355"/>
      <c r="BV27" s="355"/>
      <c r="BW27" s="355"/>
      <c r="BX27" s="355"/>
      <c r="BY27" s="356"/>
      <c r="BZ27" s="213" t="str">
        <f t="shared" si="6"/>
        <v/>
      </c>
      <c r="CA27" s="214"/>
      <c r="CB27" s="214"/>
      <c r="CC27" s="214"/>
      <c r="CD27" s="214"/>
      <c r="CE27" s="215"/>
      <c r="CF27" s="416"/>
      <c r="CG27" s="417"/>
      <c r="CH27" s="417"/>
      <c r="CI27" s="417"/>
      <c r="CJ27" s="417"/>
      <c r="CK27" s="417"/>
      <c r="CL27" s="418"/>
      <c r="CM27" s="410" t="str">
        <f t="shared" si="5"/>
        <v/>
      </c>
      <c r="CN27" s="411"/>
      <c r="CO27" s="411"/>
      <c r="CP27" s="411"/>
      <c r="CQ27" s="411"/>
      <c r="CR27" s="412"/>
      <c r="CS27" s="13"/>
    </row>
    <row r="28" spans="1:97" ht="15" customHeight="1">
      <c r="A28" s="352" t="s">
        <v>19</v>
      </c>
      <c r="B28" s="217"/>
      <c r="C28" s="217"/>
      <c r="D28" s="217"/>
      <c r="E28" s="217"/>
      <c r="F28" s="217"/>
      <c r="G28" s="217"/>
      <c r="H28" s="217"/>
      <c r="I28" s="217"/>
      <c r="J28" s="337"/>
      <c r="K28" s="333" t="str">
        <f>IF(COUNTBLANK('計画（法人）'!CN43)=1,"",'計画（法人）'!CN43)</f>
        <v/>
      </c>
      <c r="L28" s="334"/>
      <c r="M28" s="334"/>
      <c r="N28" s="334"/>
      <c r="O28" s="334"/>
      <c r="P28" s="335"/>
      <c r="Q28" s="338"/>
      <c r="R28" s="334"/>
      <c r="S28" s="334"/>
      <c r="T28" s="334"/>
      <c r="U28" s="334"/>
      <c r="V28" s="335"/>
      <c r="W28" s="339" t="str">
        <f t="shared" si="0"/>
        <v>－</v>
      </c>
      <c r="X28" s="340"/>
      <c r="Y28" s="340"/>
      <c r="Z28" s="340"/>
      <c r="AA28" s="340"/>
      <c r="AB28" s="341"/>
      <c r="AC28" s="333"/>
      <c r="AD28" s="334"/>
      <c r="AE28" s="334"/>
      <c r="AF28" s="334"/>
      <c r="AG28" s="334"/>
      <c r="AH28" s="335"/>
      <c r="AI28" s="174" t="str">
        <f t="shared" si="3"/>
        <v>－</v>
      </c>
      <c r="AJ28" s="189"/>
      <c r="AK28" s="174" t="str">
        <f t="shared" si="1"/>
        <v>－</v>
      </c>
      <c r="AL28" s="175"/>
      <c r="AM28" s="333"/>
      <c r="AN28" s="334"/>
      <c r="AO28" s="334"/>
      <c r="AP28" s="334"/>
      <c r="AQ28" s="334"/>
      <c r="AR28" s="335"/>
      <c r="AS28" s="186" t="str">
        <f t="shared" si="4"/>
        <v>－</v>
      </c>
      <c r="AT28" s="186"/>
      <c r="AU28" s="189" t="str">
        <f>IF(OR(COUNTBLANK(AM28)=1,COUNTBLANK(AC28)=1),"－",IF(OR(AM28&lt;0,AC28&lt;0),"－",IFERROR(AM28/AC28,"－")))</f>
        <v>－</v>
      </c>
      <c r="AV28" s="336"/>
      <c r="AW28" s="13"/>
      <c r="AX28" s="13"/>
      <c r="AY28" s="13"/>
      <c r="AZ28" s="13"/>
      <c r="BA28" s="13"/>
      <c r="BB28" s="13"/>
      <c r="BC28" s="13"/>
      <c r="BD28" s="13"/>
      <c r="BE28" s="13"/>
      <c r="BF28" s="200"/>
      <c r="BG28" s="201"/>
      <c r="BH28" s="201"/>
      <c r="BI28" s="201"/>
      <c r="BJ28" s="201"/>
      <c r="BK28" s="201"/>
      <c r="BL28" s="201"/>
      <c r="BM28" s="201"/>
      <c r="BN28" s="216" t="s">
        <v>45</v>
      </c>
      <c r="BO28" s="217"/>
      <c r="BP28" s="217"/>
      <c r="BQ28" s="217"/>
      <c r="BR28" s="217"/>
      <c r="BS28" s="218"/>
      <c r="BT28" s="349" t="str">
        <f>IF(COUNTBLANK('計画（法人）'!AR43)=1,"",'計画（法人）'!AR43)</f>
        <v/>
      </c>
      <c r="BU28" s="350"/>
      <c r="BV28" s="350"/>
      <c r="BW28" s="350"/>
      <c r="BX28" s="350"/>
      <c r="BY28" s="351"/>
      <c r="BZ28" s="213" t="str">
        <f t="shared" si="6"/>
        <v/>
      </c>
      <c r="CA28" s="214"/>
      <c r="CB28" s="214"/>
      <c r="CC28" s="214"/>
      <c r="CD28" s="214"/>
      <c r="CE28" s="215"/>
      <c r="CF28" s="419"/>
      <c r="CG28" s="420"/>
      <c r="CH28" s="420"/>
      <c r="CI28" s="420"/>
      <c r="CJ28" s="420"/>
      <c r="CK28" s="420"/>
      <c r="CL28" s="421"/>
      <c r="CM28" s="413" t="str">
        <f t="shared" si="5"/>
        <v/>
      </c>
      <c r="CN28" s="414"/>
      <c r="CO28" s="414"/>
      <c r="CP28" s="414"/>
      <c r="CQ28" s="414"/>
      <c r="CR28" s="415"/>
      <c r="CS28" s="13"/>
    </row>
    <row r="29" spans="1:97" ht="15" customHeight="1">
      <c r="A29" s="352" t="s">
        <v>20</v>
      </c>
      <c r="B29" s="217"/>
      <c r="C29" s="217"/>
      <c r="D29" s="217"/>
      <c r="E29" s="217"/>
      <c r="F29" s="217"/>
      <c r="G29" s="217"/>
      <c r="H29" s="217"/>
      <c r="I29" s="217"/>
      <c r="J29" s="337"/>
      <c r="K29" s="333" t="str">
        <f>IF(COUNTBLANK('計画（法人）'!CN44)=1,"",'計画（法人）'!CN44)</f>
        <v/>
      </c>
      <c r="L29" s="334"/>
      <c r="M29" s="334"/>
      <c r="N29" s="334"/>
      <c r="O29" s="334"/>
      <c r="P29" s="335"/>
      <c r="Q29" s="338"/>
      <c r="R29" s="334"/>
      <c r="S29" s="334"/>
      <c r="T29" s="334"/>
      <c r="U29" s="334"/>
      <c r="V29" s="335"/>
      <c r="W29" s="339" t="str">
        <f t="shared" si="0"/>
        <v>－</v>
      </c>
      <c r="X29" s="340"/>
      <c r="Y29" s="340"/>
      <c r="Z29" s="340"/>
      <c r="AA29" s="340"/>
      <c r="AB29" s="341"/>
      <c r="AC29" s="333"/>
      <c r="AD29" s="334"/>
      <c r="AE29" s="334"/>
      <c r="AF29" s="334"/>
      <c r="AG29" s="334"/>
      <c r="AH29" s="335"/>
      <c r="AI29" s="174" t="str">
        <f>IF(COUNTBLANK(AC29)=1,"－",IF(AC29&lt;0,"－",IFERROR(AC29/$AC$14,"－")))</f>
        <v>－</v>
      </c>
      <c r="AJ29" s="189"/>
      <c r="AK29" s="174" t="str">
        <f t="shared" si="1"/>
        <v>－</v>
      </c>
      <c r="AL29" s="175"/>
      <c r="AM29" s="333"/>
      <c r="AN29" s="334"/>
      <c r="AO29" s="334"/>
      <c r="AP29" s="334"/>
      <c r="AQ29" s="334"/>
      <c r="AR29" s="335"/>
      <c r="AS29" s="186" t="str">
        <f t="shared" si="4"/>
        <v>－</v>
      </c>
      <c r="AT29" s="186"/>
      <c r="AU29" s="189" t="str">
        <f t="shared" si="2"/>
        <v>－</v>
      </c>
      <c r="AV29" s="336"/>
      <c r="BF29" s="202"/>
      <c r="BG29" s="203"/>
      <c r="BH29" s="203"/>
      <c r="BI29" s="203"/>
      <c r="BJ29" s="203"/>
      <c r="BK29" s="203"/>
      <c r="BL29" s="203"/>
      <c r="BM29" s="203"/>
      <c r="BN29" s="225" t="s">
        <v>35</v>
      </c>
      <c r="BO29" s="226"/>
      <c r="BP29" s="226"/>
      <c r="BQ29" s="226"/>
      <c r="BR29" s="226"/>
      <c r="BS29" s="227"/>
      <c r="BT29" s="349" t="str">
        <f>IF(COUNTBLANK('計画（法人）'!AR44)=1,"",'計画（法人）'!AR44)</f>
        <v/>
      </c>
      <c r="BU29" s="350"/>
      <c r="BV29" s="350"/>
      <c r="BW29" s="350"/>
      <c r="BX29" s="350"/>
      <c r="BY29" s="351"/>
      <c r="BZ29" s="234" t="str">
        <f>IF(AND(COUNTBLANK(BZ27)=1,COUNTBLANK(BZ28)=1),"",SUM(BZ27+BZ28))</f>
        <v/>
      </c>
      <c r="CA29" s="235"/>
      <c r="CB29" s="235"/>
      <c r="CC29" s="235"/>
      <c r="CD29" s="235"/>
      <c r="CE29" s="236"/>
      <c r="CF29" s="399" t="str">
        <f>IF(AND(COUNTBLANK(CF27)=1,COUNTBLANK(CF28)=1),"",SUM(CF27+CF28))</f>
        <v/>
      </c>
      <c r="CG29" s="400"/>
      <c r="CH29" s="400"/>
      <c r="CI29" s="400"/>
      <c r="CJ29" s="400"/>
      <c r="CK29" s="400"/>
      <c r="CL29" s="401"/>
      <c r="CM29" s="396" t="str">
        <f t="shared" si="5"/>
        <v/>
      </c>
      <c r="CN29" s="397"/>
      <c r="CO29" s="397"/>
      <c r="CP29" s="397"/>
      <c r="CQ29" s="397"/>
      <c r="CR29" s="398"/>
    </row>
    <row r="30" spans="1:97" ht="15" customHeight="1">
      <c r="A30" s="352" t="s">
        <v>21</v>
      </c>
      <c r="B30" s="217"/>
      <c r="C30" s="217"/>
      <c r="D30" s="217"/>
      <c r="E30" s="217"/>
      <c r="F30" s="217"/>
      <c r="G30" s="217"/>
      <c r="H30" s="217"/>
      <c r="I30" s="217"/>
      <c r="J30" s="337"/>
      <c r="K30" s="333" t="str">
        <f>IF(COUNTBLANK('計画（法人）'!CN45)=1,"",'計画（法人）'!CN45)</f>
        <v/>
      </c>
      <c r="L30" s="334"/>
      <c r="M30" s="334"/>
      <c r="N30" s="334"/>
      <c r="O30" s="334"/>
      <c r="P30" s="335"/>
      <c r="Q30" s="347" t="str">
        <f>IF(AND(COUNTBLANK(Q27)=1,COUNTBLANK(Q28)=1,COUNTBLANK(Q29)=1),"",Q27+Q28-Q29)</f>
        <v/>
      </c>
      <c r="R30" s="347"/>
      <c r="S30" s="347"/>
      <c r="T30" s="347"/>
      <c r="U30" s="347"/>
      <c r="V30" s="348"/>
      <c r="W30" s="339" t="str">
        <f t="shared" si="0"/>
        <v>－</v>
      </c>
      <c r="X30" s="340"/>
      <c r="Y30" s="340"/>
      <c r="Z30" s="340"/>
      <c r="AA30" s="340"/>
      <c r="AB30" s="341"/>
      <c r="AC30" s="346" t="str">
        <f>IFERROR(IF(AND(COUNTBLANK(AC27)=1,COUNTBLANK(AC28)=1,COUNTBLANK(AC29)=1),"",AC27+AC28-AC29),"")</f>
        <v/>
      </c>
      <c r="AD30" s="347"/>
      <c r="AE30" s="347"/>
      <c r="AF30" s="347"/>
      <c r="AG30" s="347"/>
      <c r="AH30" s="348"/>
      <c r="AI30" s="174" t="str">
        <f t="shared" si="3"/>
        <v>－</v>
      </c>
      <c r="AJ30" s="189"/>
      <c r="AK30" s="174" t="str">
        <f>IF(OR(COUNTBLANK(AC30)=1,COUNTBLANK(Q30)=1),"－",IF(OR(AC30&lt;0,Q30&lt;0),"－",IFERROR(AC30/Q30,"－")))</f>
        <v>－</v>
      </c>
      <c r="AL30" s="175"/>
      <c r="AM30" s="346" t="str">
        <f>IFERROR(IF(AND(COUNTBLANK(AM27)=1,COUNTBLANK(AM28)=1,COUNTBLANK(AM29)=1),"",AM27+AM28-AM29),"")</f>
        <v/>
      </c>
      <c r="AN30" s="347"/>
      <c r="AO30" s="347"/>
      <c r="AP30" s="347"/>
      <c r="AQ30" s="347"/>
      <c r="AR30" s="348"/>
      <c r="AS30" s="186" t="str">
        <f t="shared" si="4"/>
        <v>－</v>
      </c>
      <c r="AT30" s="186"/>
      <c r="AU30" s="189" t="str">
        <f t="shared" si="2"/>
        <v>－</v>
      </c>
      <c r="AV30" s="336"/>
      <c r="BF30" s="198" t="str">
        <f>IF(COUNTBLANK('計画（法人）'!X45)=1,"",'計画（法人）'!X45)</f>
        <v/>
      </c>
      <c r="BG30" s="199"/>
      <c r="BH30" s="199"/>
      <c r="BI30" s="199"/>
      <c r="BJ30" s="199"/>
      <c r="BK30" s="199"/>
      <c r="BL30" s="199"/>
      <c r="BM30" s="199"/>
      <c r="BN30" s="204" t="s">
        <v>34</v>
      </c>
      <c r="BO30" s="205"/>
      <c r="BP30" s="205"/>
      <c r="BQ30" s="205"/>
      <c r="BR30" s="205"/>
      <c r="BS30" s="206"/>
      <c r="BT30" s="354" t="str">
        <f>IF(COUNTBLANK('計画（法人）'!AR45)=1,"",'計画（法人）'!AR45)</f>
        <v/>
      </c>
      <c r="BU30" s="355"/>
      <c r="BV30" s="355"/>
      <c r="BW30" s="355"/>
      <c r="BX30" s="355"/>
      <c r="BY30" s="356"/>
      <c r="BZ30" s="213" t="str">
        <f t="shared" si="6"/>
        <v/>
      </c>
      <c r="CA30" s="214"/>
      <c r="CB30" s="214"/>
      <c r="CC30" s="214"/>
      <c r="CD30" s="214"/>
      <c r="CE30" s="215"/>
      <c r="CF30" s="416"/>
      <c r="CG30" s="417"/>
      <c r="CH30" s="417"/>
      <c r="CI30" s="417"/>
      <c r="CJ30" s="417"/>
      <c r="CK30" s="417"/>
      <c r="CL30" s="418"/>
      <c r="CM30" s="410" t="str">
        <f t="shared" si="5"/>
        <v/>
      </c>
      <c r="CN30" s="411"/>
      <c r="CO30" s="411"/>
      <c r="CP30" s="411"/>
      <c r="CQ30" s="411"/>
      <c r="CR30" s="412"/>
    </row>
    <row r="31" spans="1:97" ht="15" customHeight="1">
      <c r="A31" s="352" t="s">
        <v>77</v>
      </c>
      <c r="B31" s="217"/>
      <c r="C31" s="217"/>
      <c r="D31" s="217"/>
      <c r="E31" s="217"/>
      <c r="F31" s="217"/>
      <c r="G31" s="217"/>
      <c r="H31" s="217"/>
      <c r="I31" s="217"/>
      <c r="J31" s="337"/>
      <c r="K31" s="346" t="s">
        <v>25</v>
      </c>
      <c r="L31" s="347"/>
      <c r="M31" s="347"/>
      <c r="N31" s="347"/>
      <c r="O31" s="347"/>
      <c r="P31" s="348"/>
      <c r="Q31" s="338"/>
      <c r="R31" s="334"/>
      <c r="S31" s="334"/>
      <c r="T31" s="334"/>
      <c r="U31" s="334"/>
      <c r="V31" s="335"/>
      <c r="W31" s="339" t="str">
        <f t="shared" si="0"/>
        <v>－</v>
      </c>
      <c r="X31" s="340"/>
      <c r="Y31" s="340"/>
      <c r="Z31" s="340"/>
      <c r="AA31" s="340"/>
      <c r="AB31" s="341"/>
      <c r="AC31" s="338"/>
      <c r="AD31" s="334"/>
      <c r="AE31" s="334"/>
      <c r="AF31" s="334"/>
      <c r="AG31" s="334"/>
      <c r="AH31" s="335"/>
      <c r="AI31" s="174" t="str">
        <f t="shared" si="3"/>
        <v>－</v>
      </c>
      <c r="AJ31" s="189"/>
      <c r="AK31" s="174" t="str">
        <f t="shared" si="1"/>
        <v>－</v>
      </c>
      <c r="AL31" s="175"/>
      <c r="AM31" s="338"/>
      <c r="AN31" s="334"/>
      <c r="AO31" s="334"/>
      <c r="AP31" s="334"/>
      <c r="AQ31" s="334"/>
      <c r="AR31" s="335"/>
      <c r="AS31" s="186" t="str">
        <f t="shared" si="4"/>
        <v>－</v>
      </c>
      <c r="AT31" s="186"/>
      <c r="AU31" s="189" t="str">
        <f t="shared" si="2"/>
        <v>－</v>
      </c>
      <c r="AV31" s="336"/>
      <c r="BF31" s="200"/>
      <c r="BG31" s="201"/>
      <c r="BH31" s="201"/>
      <c r="BI31" s="201"/>
      <c r="BJ31" s="201"/>
      <c r="BK31" s="201"/>
      <c r="BL31" s="201"/>
      <c r="BM31" s="201"/>
      <c r="BN31" s="216" t="s">
        <v>45</v>
      </c>
      <c r="BO31" s="217"/>
      <c r="BP31" s="217"/>
      <c r="BQ31" s="217"/>
      <c r="BR31" s="217"/>
      <c r="BS31" s="218"/>
      <c r="BT31" s="349" t="str">
        <f>IF(COUNTBLANK('計画（法人）'!AR46)=1,"",'計画（法人）'!AR46)</f>
        <v/>
      </c>
      <c r="BU31" s="350"/>
      <c r="BV31" s="350"/>
      <c r="BW31" s="350"/>
      <c r="BX31" s="350"/>
      <c r="BY31" s="351"/>
      <c r="BZ31" s="213" t="str">
        <f t="shared" si="6"/>
        <v/>
      </c>
      <c r="CA31" s="214"/>
      <c r="CB31" s="214"/>
      <c r="CC31" s="214"/>
      <c r="CD31" s="214"/>
      <c r="CE31" s="215"/>
      <c r="CF31" s="419"/>
      <c r="CG31" s="420"/>
      <c r="CH31" s="420"/>
      <c r="CI31" s="420"/>
      <c r="CJ31" s="420"/>
      <c r="CK31" s="420"/>
      <c r="CL31" s="421"/>
      <c r="CM31" s="413" t="str">
        <f t="shared" si="5"/>
        <v/>
      </c>
      <c r="CN31" s="414"/>
      <c r="CO31" s="414"/>
      <c r="CP31" s="414"/>
      <c r="CQ31" s="414"/>
      <c r="CR31" s="415"/>
    </row>
    <row r="32" spans="1:97" ht="15" customHeight="1">
      <c r="A32" s="352" t="s">
        <v>78</v>
      </c>
      <c r="B32" s="217"/>
      <c r="C32" s="217"/>
      <c r="D32" s="217"/>
      <c r="E32" s="217"/>
      <c r="F32" s="217"/>
      <c r="G32" s="217"/>
      <c r="H32" s="217"/>
      <c r="I32" s="217"/>
      <c r="J32" s="337"/>
      <c r="K32" s="346" t="s">
        <v>25</v>
      </c>
      <c r="L32" s="347"/>
      <c r="M32" s="347"/>
      <c r="N32" s="347"/>
      <c r="O32" s="347"/>
      <c r="P32" s="348"/>
      <c r="Q32" s="338"/>
      <c r="R32" s="334"/>
      <c r="S32" s="334"/>
      <c r="T32" s="334"/>
      <c r="U32" s="334"/>
      <c r="V32" s="335"/>
      <c r="W32" s="339" t="str">
        <f t="shared" si="0"/>
        <v>－</v>
      </c>
      <c r="X32" s="340"/>
      <c r="Y32" s="340"/>
      <c r="Z32" s="340"/>
      <c r="AA32" s="340"/>
      <c r="AB32" s="341"/>
      <c r="AC32" s="338"/>
      <c r="AD32" s="334"/>
      <c r="AE32" s="334"/>
      <c r="AF32" s="334"/>
      <c r="AG32" s="334"/>
      <c r="AH32" s="335"/>
      <c r="AI32" s="174" t="str">
        <f t="shared" si="3"/>
        <v>－</v>
      </c>
      <c r="AJ32" s="189"/>
      <c r="AK32" s="174" t="str">
        <f t="shared" si="1"/>
        <v>－</v>
      </c>
      <c r="AL32" s="175"/>
      <c r="AM32" s="338"/>
      <c r="AN32" s="334"/>
      <c r="AO32" s="334"/>
      <c r="AP32" s="334"/>
      <c r="AQ32" s="334"/>
      <c r="AR32" s="335"/>
      <c r="AS32" s="186" t="str">
        <f t="shared" si="4"/>
        <v>－</v>
      </c>
      <c r="AT32" s="186"/>
      <c r="AU32" s="189" t="str">
        <f t="shared" si="2"/>
        <v>－</v>
      </c>
      <c r="AV32" s="336"/>
      <c r="BF32" s="202"/>
      <c r="BG32" s="203"/>
      <c r="BH32" s="203"/>
      <c r="BI32" s="203"/>
      <c r="BJ32" s="203"/>
      <c r="BK32" s="203"/>
      <c r="BL32" s="203"/>
      <c r="BM32" s="203"/>
      <c r="BN32" s="225" t="s">
        <v>35</v>
      </c>
      <c r="BO32" s="226"/>
      <c r="BP32" s="226"/>
      <c r="BQ32" s="226"/>
      <c r="BR32" s="226"/>
      <c r="BS32" s="227"/>
      <c r="BT32" s="422" t="str">
        <f>IF(COUNTBLANK('計画（法人）'!AR47)=1,"",'計画（法人）'!AR47)</f>
        <v/>
      </c>
      <c r="BU32" s="423"/>
      <c r="BV32" s="423"/>
      <c r="BW32" s="423"/>
      <c r="BX32" s="423"/>
      <c r="BY32" s="424"/>
      <c r="BZ32" s="234" t="str">
        <f>IF(AND(COUNTBLANK(BZ30)=1,COUNTBLANK(BZ31)=1),"",SUM(BZ30+BZ31))</f>
        <v/>
      </c>
      <c r="CA32" s="235"/>
      <c r="CB32" s="235"/>
      <c r="CC32" s="235"/>
      <c r="CD32" s="235"/>
      <c r="CE32" s="236"/>
      <c r="CF32" s="399" t="str">
        <f>IF(AND(COUNTBLANK(CF30)=1,COUNTBLANK(CF31)=1),"",SUM(CF30+CF31))</f>
        <v/>
      </c>
      <c r="CG32" s="400"/>
      <c r="CH32" s="400"/>
      <c r="CI32" s="400"/>
      <c r="CJ32" s="400"/>
      <c r="CK32" s="400"/>
      <c r="CL32" s="401"/>
      <c r="CM32" s="396" t="str">
        <f t="shared" si="5"/>
        <v/>
      </c>
      <c r="CN32" s="397"/>
      <c r="CO32" s="397"/>
      <c r="CP32" s="397"/>
      <c r="CQ32" s="397"/>
      <c r="CR32" s="398"/>
    </row>
    <row r="33" spans="1:99" ht="15" customHeight="1">
      <c r="A33" s="352" t="s">
        <v>79</v>
      </c>
      <c r="B33" s="217"/>
      <c r="C33" s="217"/>
      <c r="D33" s="217"/>
      <c r="E33" s="217"/>
      <c r="F33" s="217"/>
      <c r="G33" s="217"/>
      <c r="H33" s="217"/>
      <c r="I33" s="217"/>
      <c r="J33" s="337"/>
      <c r="K33" s="346" t="s">
        <v>25</v>
      </c>
      <c r="L33" s="347"/>
      <c r="M33" s="347"/>
      <c r="N33" s="347"/>
      <c r="O33" s="347"/>
      <c r="P33" s="348"/>
      <c r="Q33" s="353" t="str">
        <f>IF(AND(COUNTBLANK(Q30)=1,COUNTBLANK(Q31)=1,COUNTBLANK(Q32)=1),"",SUM(Q30,Q31,-Q32))</f>
        <v/>
      </c>
      <c r="R33" s="347"/>
      <c r="S33" s="347"/>
      <c r="T33" s="347"/>
      <c r="U33" s="347"/>
      <c r="V33" s="348"/>
      <c r="W33" s="339" t="str">
        <f t="shared" si="0"/>
        <v>－</v>
      </c>
      <c r="X33" s="340"/>
      <c r="Y33" s="340"/>
      <c r="Z33" s="340"/>
      <c r="AA33" s="340"/>
      <c r="AB33" s="341"/>
      <c r="AC33" s="346" t="str">
        <f>IF(AND(COUNTBLANK(AC30)=1,COUNTBLANK(AC31)=1,COUNTBLANK(AC32)=1),"",SUM(AC30,AC31,-AC32))</f>
        <v/>
      </c>
      <c r="AD33" s="347"/>
      <c r="AE33" s="347"/>
      <c r="AF33" s="347"/>
      <c r="AG33" s="347"/>
      <c r="AH33" s="348"/>
      <c r="AI33" s="174" t="str">
        <f t="shared" si="3"/>
        <v>－</v>
      </c>
      <c r="AJ33" s="189"/>
      <c r="AK33" s="174" t="str">
        <f t="shared" si="1"/>
        <v>－</v>
      </c>
      <c r="AL33" s="175"/>
      <c r="AM33" s="346" t="str">
        <f>IF(AND(COUNTBLANK(AM30)=1,COUNTBLANK(AM31)=1,COUNTBLANK(AM32)=1),"",SUM(AM30,AM31,-AM32))</f>
        <v/>
      </c>
      <c r="AN33" s="347"/>
      <c r="AO33" s="347"/>
      <c r="AP33" s="347"/>
      <c r="AQ33" s="347"/>
      <c r="AR33" s="348"/>
      <c r="AS33" s="186" t="str">
        <f t="shared" si="4"/>
        <v>－</v>
      </c>
      <c r="AT33" s="186"/>
      <c r="AU33" s="186" t="str">
        <f>IF(OR(COUNTBLANK(AM33)=1,COUNTBLANK(AC33)=1),"－",IF(OR(AM33&lt;0,AC33&lt;0),"－",IFERROR(AM33/AC33,"－")))</f>
        <v>－</v>
      </c>
      <c r="AV33" s="336"/>
      <c r="BF33" s="110" t="s">
        <v>35</v>
      </c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90"/>
      <c r="BT33" s="404" t="str">
        <f>IF(COUNTBLANK('計画（法人）'!AR48)=1,"",'計画（法人）'!AR48)</f>
        <v/>
      </c>
      <c r="BU33" s="405"/>
      <c r="BV33" s="405"/>
      <c r="BW33" s="405"/>
      <c r="BX33" s="405"/>
      <c r="BY33" s="406"/>
      <c r="BZ33" s="407" t="str">
        <f>IF(AND(COUNTBLANK(BZ20)=1,COUNTBLANK(BZ23)=1,COUNTBLANK(BZ26)=1,COUNTBLANK(BZ29)=1,COUNTBLANK(BZ32)=1),"",SUM(BZ20,BZ23,BZ26,BZ29,BZ32))</f>
        <v/>
      </c>
      <c r="CA33" s="408"/>
      <c r="CB33" s="408"/>
      <c r="CC33" s="408"/>
      <c r="CD33" s="408"/>
      <c r="CE33" s="409"/>
      <c r="CF33" s="390" t="str">
        <f>IF(AND(COUNTBLANK(CF20)=1,COUNTBLANK(CF23)=1,COUNTBLANK(CF26)=1,COUNTBLANK(CF29)=1,COUNTBLANK(CF32)=1),"",SUM(CF20,CF23,CF26,CF29,CF32))</f>
        <v/>
      </c>
      <c r="CG33" s="391"/>
      <c r="CH33" s="391"/>
      <c r="CI33" s="391"/>
      <c r="CJ33" s="391"/>
      <c r="CK33" s="391"/>
      <c r="CL33" s="392"/>
      <c r="CM33" s="393" t="str">
        <f>IFERROR(CF33/CF33,"")</f>
        <v/>
      </c>
      <c r="CN33" s="394"/>
      <c r="CO33" s="394"/>
      <c r="CP33" s="394"/>
      <c r="CQ33" s="394"/>
      <c r="CR33" s="395"/>
      <c r="CS33" s="17"/>
      <c r="CT33" s="60"/>
      <c r="CU33" s="60"/>
    </row>
    <row r="34" spans="1:99" ht="15" customHeight="1">
      <c r="A34" s="352" t="s">
        <v>56</v>
      </c>
      <c r="B34" s="217"/>
      <c r="C34" s="217"/>
      <c r="D34" s="217"/>
      <c r="E34" s="217"/>
      <c r="F34" s="217"/>
      <c r="G34" s="217"/>
      <c r="H34" s="217"/>
      <c r="I34" s="217"/>
      <c r="J34" s="337"/>
      <c r="K34" s="333" t="str">
        <f>IF(COUNTBLANK('計画（法人）'!CN46)=1,"",'計画（法人）'!CN46)</f>
        <v/>
      </c>
      <c r="L34" s="334"/>
      <c r="M34" s="334"/>
      <c r="N34" s="334"/>
      <c r="O34" s="334"/>
      <c r="P34" s="335"/>
      <c r="Q34" s="338"/>
      <c r="R34" s="334"/>
      <c r="S34" s="334"/>
      <c r="T34" s="334"/>
      <c r="U34" s="334"/>
      <c r="V34" s="335"/>
      <c r="W34" s="339" t="str">
        <f t="shared" si="0"/>
        <v>－</v>
      </c>
      <c r="X34" s="340"/>
      <c r="Y34" s="340"/>
      <c r="Z34" s="340"/>
      <c r="AA34" s="340"/>
      <c r="AB34" s="341"/>
      <c r="AC34" s="333"/>
      <c r="AD34" s="334"/>
      <c r="AE34" s="334"/>
      <c r="AF34" s="334"/>
      <c r="AG34" s="334"/>
      <c r="AH34" s="335"/>
      <c r="AI34" s="174" t="str">
        <f t="shared" si="3"/>
        <v>－</v>
      </c>
      <c r="AJ34" s="189"/>
      <c r="AK34" s="174" t="str">
        <f t="shared" si="1"/>
        <v>－</v>
      </c>
      <c r="AL34" s="175"/>
      <c r="AM34" s="333"/>
      <c r="AN34" s="334"/>
      <c r="AO34" s="334"/>
      <c r="AP34" s="334"/>
      <c r="AQ34" s="334"/>
      <c r="AR34" s="335"/>
      <c r="AS34" s="186" t="str">
        <f t="shared" si="4"/>
        <v>－</v>
      </c>
      <c r="AT34" s="186"/>
      <c r="AU34" s="186" t="str">
        <f t="shared" si="2"/>
        <v>－</v>
      </c>
      <c r="AV34" s="336"/>
      <c r="BF34" s="260" t="s">
        <v>91</v>
      </c>
      <c r="BG34" s="260"/>
      <c r="BH34" s="260"/>
      <c r="BI34" s="260"/>
      <c r="BJ34" s="260"/>
      <c r="BK34" s="260"/>
      <c r="BL34" s="260"/>
      <c r="BM34" s="260"/>
      <c r="BN34" s="260"/>
      <c r="BO34" s="260"/>
      <c r="BP34" s="260"/>
      <c r="BQ34" s="260"/>
      <c r="BR34" s="260"/>
      <c r="BS34" s="260"/>
      <c r="BT34" s="260"/>
      <c r="BU34" s="260"/>
      <c r="BV34" s="260"/>
      <c r="BW34" s="260"/>
      <c r="BX34" s="260"/>
      <c r="BY34" s="260"/>
      <c r="BZ34" s="260"/>
      <c r="CA34" s="260"/>
      <c r="CB34" s="260"/>
      <c r="CC34" s="260"/>
      <c r="CD34" s="260"/>
      <c r="CE34" s="260"/>
      <c r="CF34" s="260"/>
      <c r="CG34" s="260"/>
      <c r="CH34" s="260"/>
      <c r="CI34" s="260"/>
      <c r="CJ34" s="260"/>
      <c r="CK34" s="260"/>
      <c r="CL34" s="260"/>
      <c r="CM34" s="260"/>
      <c r="CN34" s="260"/>
      <c r="CO34" s="260"/>
      <c r="CP34" s="260"/>
      <c r="CQ34" s="260"/>
      <c r="CR34" s="260"/>
      <c r="CS34" s="260"/>
      <c r="CT34" s="260"/>
      <c r="CU34" s="260"/>
    </row>
    <row r="35" spans="1:99" ht="15" customHeight="1">
      <c r="A35" s="364" t="s">
        <v>80</v>
      </c>
      <c r="B35" s="365"/>
      <c r="C35" s="365"/>
      <c r="D35" s="365"/>
      <c r="E35" s="365"/>
      <c r="F35" s="365"/>
      <c r="G35" s="365"/>
      <c r="H35" s="365"/>
      <c r="I35" s="365"/>
      <c r="J35" s="366"/>
      <c r="K35" s="367" t="s">
        <v>25</v>
      </c>
      <c r="L35" s="368"/>
      <c r="M35" s="368"/>
      <c r="N35" s="368"/>
      <c r="O35" s="368"/>
      <c r="P35" s="369"/>
      <c r="Q35" s="370" t="str">
        <f>IF(AND(COUNTBLANK(Q33)=1,COUNTBLANK(Q34)=1),"",SUM(Q33,-Q34))</f>
        <v/>
      </c>
      <c r="R35" s="368"/>
      <c r="S35" s="368"/>
      <c r="T35" s="368"/>
      <c r="U35" s="368"/>
      <c r="V35" s="369"/>
      <c r="W35" s="371" t="str">
        <f t="shared" si="0"/>
        <v>－</v>
      </c>
      <c r="X35" s="372"/>
      <c r="Y35" s="372"/>
      <c r="Z35" s="372"/>
      <c r="AA35" s="372"/>
      <c r="AB35" s="373"/>
      <c r="AC35" s="367" t="str">
        <f>IF(AND(COUNTBLANK(AC33)=1,COUNTBLANK(AC34)=1),"",SUM(AC33,-AC34))</f>
        <v/>
      </c>
      <c r="AD35" s="368"/>
      <c r="AE35" s="368"/>
      <c r="AF35" s="368"/>
      <c r="AG35" s="368"/>
      <c r="AH35" s="369"/>
      <c r="AI35" s="253" t="str">
        <f t="shared" si="3"/>
        <v>－</v>
      </c>
      <c r="AJ35" s="254"/>
      <c r="AK35" s="253" t="str">
        <f t="shared" si="1"/>
        <v>－</v>
      </c>
      <c r="AL35" s="256"/>
      <c r="AM35" s="367" t="str">
        <f>IF(AND(COUNTBLANK(AM33)=1,COUNTBLANK(AM34)=1),"",SUM(AM33,-AM34))</f>
        <v/>
      </c>
      <c r="AN35" s="368"/>
      <c r="AO35" s="368"/>
      <c r="AP35" s="368"/>
      <c r="AQ35" s="368"/>
      <c r="AR35" s="369"/>
      <c r="AS35" s="255" t="str">
        <f>IF(COUNTBLANK(AM35)=1,"－",IF(AM35&lt;0,"－",IFERROR(AM35/$AM$14,"－")))</f>
        <v>－</v>
      </c>
      <c r="AT35" s="255"/>
      <c r="AU35" s="255" t="str">
        <f t="shared" si="2"/>
        <v>－</v>
      </c>
      <c r="AV35" s="374"/>
      <c r="BF35" s="260"/>
      <c r="BG35" s="260"/>
      <c r="BH35" s="260"/>
      <c r="BI35" s="260"/>
      <c r="BJ35" s="260"/>
      <c r="BK35" s="260"/>
      <c r="BL35" s="260"/>
      <c r="BM35" s="260"/>
      <c r="BN35" s="260"/>
      <c r="BO35" s="260"/>
      <c r="BP35" s="260"/>
      <c r="BQ35" s="260"/>
      <c r="BR35" s="260"/>
      <c r="BS35" s="260"/>
      <c r="BT35" s="260"/>
      <c r="BU35" s="260"/>
      <c r="BV35" s="260"/>
      <c r="BW35" s="260"/>
      <c r="BX35" s="260"/>
      <c r="BY35" s="260"/>
      <c r="BZ35" s="260"/>
      <c r="CA35" s="260"/>
      <c r="CB35" s="260"/>
      <c r="CC35" s="260"/>
      <c r="CD35" s="260"/>
      <c r="CE35" s="260"/>
      <c r="CF35" s="260"/>
      <c r="CG35" s="260"/>
      <c r="CH35" s="260"/>
      <c r="CI35" s="260"/>
      <c r="CJ35" s="260"/>
      <c r="CK35" s="260"/>
      <c r="CL35" s="260"/>
      <c r="CM35" s="260"/>
      <c r="CN35" s="260"/>
      <c r="CO35" s="260"/>
      <c r="CP35" s="260"/>
      <c r="CQ35" s="260"/>
      <c r="CR35" s="260"/>
      <c r="CS35" s="260"/>
      <c r="CT35" s="260"/>
      <c r="CU35" s="260"/>
    </row>
    <row r="36" spans="1:99" ht="15" customHeight="1">
      <c r="A36" s="383" t="s">
        <v>97</v>
      </c>
      <c r="B36" s="384"/>
      <c r="C36" s="384"/>
      <c r="D36" s="384"/>
      <c r="E36" s="384"/>
      <c r="F36" s="384"/>
      <c r="G36" s="384"/>
      <c r="H36" s="384"/>
      <c r="I36" s="384"/>
      <c r="J36" s="385"/>
      <c r="K36" s="375" t="str">
        <f>IF(COUNTBLANK('計画（法人）'!CN47)=1,"",'計画（法人）'!CN47)</f>
        <v/>
      </c>
      <c r="L36" s="376"/>
      <c r="M36" s="376"/>
      <c r="N36" s="376"/>
      <c r="O36" s="376"/>
      <c r="P36" s="377"/>
      <c r="Q36" s="386" t="str">
        <f>IF(COUNTBLANK(Q35)=1,"",SUM(Q19,Q26,Q35,-Q31,Q32))</f>
        <v/>
      </c>
      <c r="R36" s="376"/>
      <c r="S36" s="376"/>
      <c r="T36" s="376"/>
      <c r="U36" s="376"/>
      <c r="V36" s="377"/>
      <c r="W36" s="387" t="str">
        <f>IF(OR(COUNTBLANK(Q36)=1,COUNTBLANK(K36)=1),"－",IF(OR(Q36&lt;0,K36&lt;0),"－",IFERROR(Q36/K36,"－")))</f>
        <v>－</v>
      </c>
      <c r="X36" s="388"/>
      <c r="Y36" s="388"/>
      <c r="Z36" s="388"/>
      <c r="AA36" s="388"/>
      <c r="AB36" s="389"/>
      <c r="AC36" s="375" t="str">
        <f>IF(COUNTBLANK(AC35)=1,"",SUM(AC19,AC26,AC35,-AC31,AC32))</f>
        <v/>
      </c>
      <c r="AD36" s="376"/>
      <c r="AE36" s="376"/>
      <c r="AF36" s="376"/>
      <c r="AG36" s="376"/>
      <c r="AH36" s="377"/>
      <c r="AI36" s="262" t="s">
        <v>25</v>
      </c>
      <c r="AJ36" s="266"/>
      <c r="AK36" s="262" t="str">
        <f t="shared" si="1"/>
        <v>－</v>
      </c>
      <c r="AL36" s="263"/>
      <c r="AM36" s="375" t="str">
        <f>IF(COUNTBLANK(AM35)=1,"",SUM(AM19,AM26,AM35,-AM31,AM32))</f>
        <v/>
      </c>
      <c r="AN36" s="376"/>
      <c r="AO36" s="376"/>
      <c r="AP36" s="376"/>
      <c r="AQ36" s="376"/>
      <c r="AR36" s="377"/>
      <c r="AS36" s="262" t="s">
        <v>25</v>
      </c>
      <c r="AT36" s="266"/>
      <c r="AU36" s="378" t="str">
        <f>IF(OR(COUNTBLANK(AM36)=1,COUNTBLANK(AC36)=1),"－",IF(OR(AM36&lt;0,AC36&lt;0),"－",IFERROR(AM36/AC36,"－")))</f>
        <v>－</v>
      </c>
      <c r="AV36" s="345"/>
      <c r="BF36" s="260"/>
      <c r="BG36" s="260"/>
      <c r="BH36" s="260"/>
      <c r="BI36" s="260"/>
      <c r="BJ36" s="260"/>
      <c r="BK36" s="260"/>
      <c r="BL36" s="260"/>
      <c r="BM36" s="260"/>
      <c r="BN36" s="260"/>
      <c r="BO36" s="260"/>
      <c r="BP36" s="260"/>
      <c r="BQ36" s="260"/>
      <c r="BR36" s="260"/>
      <c r="BS36" s="260"/>
      <c r="BT36" s="260"/>
      <c r="BU36" s="260"/>
      <c r="BV36" s="260"/>
      <c r="BW36" s="260"/>
      <c r="BX36" s="260"/>
      <c r="BY36" s="260"/>
      <c r="BZ36" s="260"/>
      <c r="CA36" s="260"/>
      <c r="CB36" s="260"/>
      <c r="CC36" s="260"/>
      <c r="CD36" s="260"/>
      <c r="CE36" s="260"/>
      <c r="CF36" s="260"/>
      <c r="CG36" s="260"/>
      <c r="CH36" s="260"/>
      <c r="CI36" s="260"/>
      <c r="CJ36" s="260"/>
      <c r="CK36" s="260"/>
      <c r="CL36" s="260"/>
      <c r="CM36" s="260"/>
      <c r="CN36" s="260"/>
      <c r="CO36" s="260"/>
      <c r="CP36" s="260"/>
      <c r="CQ36" s="260"/>
      <c r="CR36" s="260"/>
      <c r="CS36" s="260"/>
      <c r="CT36" s="260"/>
      <c r="CU36" s="260"/>
    </row>
    <row r="37" spans="1:99" ht="15" customHeight="1">
      <c r="A37" s="61"/>
      <c r="B37" s="282" t="s">
        <v>101</v>
      </c>
      <c r="C37" s="283"/>
      <c r="D37" s="283"/>
      <c r="E37" s="283"/>
      <c r="F37" s="283"/>
      <c r="G37" s="283"/>
      <c r="H37" s="283"/>
      <c r="I37" s="283"/>
      <c r="J37" s="284"/>
      <c r="K37" s="379" t="str">
        <f>IF(COUNTBLANK('計画（法人）'!CN48)=1,"",'計画（法人）'!CN48)</f>
        <v/>
      </c>
      <c r="L37" s="380"/>
      <c r="M37" s="380"/>
      <c r="N37" s="380"/>
      <c r="O37" s="380"/>
      <c r="P37" s="380"/>
      <c r="Q37" s="380" t="str">
        <f>IF(COUNTBLANK(Q36)=1,"",Q36*0.8)</f>
        <v/>
      </c>
      <c r="R37" s="380"/>
      <c r="S37" s="380"/>
      <c r="T37" s="380"/>
      <c r="U37" s="380"/>
      <c r="V37" s="380"/>
      <c r="W37" s="381" t="str">
        <f>IF(OR(COUNTBLANK(Q37)=1,COUNTBLANK(K37)=1),"－",IF(OR(Q37&lt;0,K37&lt;0),"－",IFERROR(Q37/K37,"－")))</f>
        <v>－</v>
      </c>
      <c r="X37" s="381"/>
      <c r="Y37" s="381"/>
      <c r="Z37" s="381"/>
      <c r="AA37" s="381"/>
      <c r="AB37" s="382"/>
      <c r="AC37" s="264" t="str">
        <f>IF(COUNTBLANK(AC36)=1,"",AC36*0.8)</f>
        <v/>
      </c>
      <c r="AD37" s="265"/>
      <c r="AE37" s="265"/>
      <c r="AF37" s="265"/>
      <c r="AG37" s="265"/>
      <c r="AH37" s="265"/>
      <c r="AI37" s="255" t="s">
        <v>25</v>
      </c>
      <c r="AJ37" s="255"/>
      <c r="AK37" s="255" t="str">
        <f t="shared" si="1"/>
        <v>－</v>
      </c>
      <c r="AL37" s="374"/>
      <c r="AM37" s="402" t="str">
        <f>IF(COUNTBLANK(AM36)=1,"",AM36*0.8)</f>
        <v/>
      </c>
      <c r="AN37" s="403"/>
      <c r="AO37" s="403"/>
      <c r="AP37" s="403"/>
      <c r="AQ37" s="403"/>
      <c r="AR37" s="403"/>
      <c r="AS37" s="255" t="s">
        <v>25</v>
      </c>
      <c r="AT37" s="255"/>
      <c r="AU37" s="255" t="str">
        <f>IF(OR(COUNTBLANK(AM37)=1,COUNTBLANK(AC37)=1),"－",IF(OR(AM37&lt;0,AC37&lt;0),"－",IFERROR(AM37/AC37,"－")))</f>
        <v>－</v>
      </c>
      <c r="AV37" s="374"/>
      <c r="BF37" s="9" t="s">
        <v>81</v>
      </c>
    </row>
    <row r="38" spans="1:99" ht="15" customHeight="1">
      <c r="A38" s="261" t="s">
        <v>82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BF38" s="21" t="s">
        <v>10</v>
      </c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62" t="s">
        <v>51</v>
      </c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62" t="s">
        <v>83</v>
      </c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63"/>
    </row>
    <row r="39" spans="1:99" ht="15" customHeight="1">
      <c r="A39" s="260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/>
      <c r="AO39" s="260"/>
      <c r="AP39" s="260"/>
      <c r="AQ39" s="260"/>
      <c r="AR39" s="260"/>
      <c r="AS39" s="260"/>
      <c r="AT39" s="260"/>
      <c r="AU39" s="260"/>
      <c r="AV39" s="260"/>
      <c r="BF39" s="82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103"/>
      <c r="BT39" s="105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103"/>
      <c r="CH39" s="105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4"/>
    </row>
    <row r="40" spans="1:99" ht="15" customHeight="1">
      <c r="BF40" s="82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103"/>
      <c r="BT40" s="105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103"/>
      <c r="CH40" s="105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4"/>
    </row>
    <row r="41" spans="1:99" ht="15" customHeight="1">
      <c r="A41" s="9" t="s">
        <v>84</v>
      </c>
      <c r="BF41" s="82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103"/>
      <c r="BT41" s="105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103"/>
      <c r="CH41" s="105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4"/>
    </row>
    <row r="42" spans="1:99" ht="15" customHeight="1">
      <c r="A42" s="21" t="s">
        <v>85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64"/>
      <c r="Y42" s="22" t="s">
        <v>6</v>
      </c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63"/>
      <c r="BF42" s="82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103"/>
      <c r="BT42" s="105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103"/>
      <c r="CH42" s="105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4"/>
    </row>
    <row r="43" spans="1:99" ht="15" customHeight="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103"/>
      <c r="Y43" s="105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4"/>
      <c r="BF43" s="82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103"/>
      <c r="BT43" s="105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103"/>
      <c r="CH43" s="105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4"/>
    </row>
    <row r="44" spans="1:99" ht="15" customHeight="1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103"/>
      <c r="Y44" s="105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4"/>
      <c r="BF44" s="82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103"/>
      <c r="BT44" s="105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103"/>
      <c r="CH44" s="105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4"/>
    </row>
    <row r="45" spans="1:99" ht="15" customHeight="1">
      <c r="A45" s="82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103"/>
      <c r="Y45" s="105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4"/>
      <c r="BF45" s="82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103"/>
      <c r="BT45" s="105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103"/>
      <c r="CH45" s="105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4"/>
    </row>
    <row r="46" spans="1:99" ht="15" customHeight="1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103"/>
      <c r="Y46" s="105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4"/>
      <c r="BF46" s="82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103"/>
      <c r="BT46" s="105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103"/>
      <c r="CH46" s="105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4"/>
    </row>
    <row r="47" spans="1:99" ht="15" customHeight="1">
      <c r="A47" s="82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103"/>
      <c r="Y47" s="105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4"/>
      <c r="BF47" s="82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103"/>
      <c r="BT47" s="105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103"/>
      <c r="CH47" s="105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4"/>
    </row>
    <row r="48" spans="1:99" ht="15" customHeight="1">
      <c r="A48" s="82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03"/>
      <c r="Y48" s="105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4"/>
      <c r="BF48" s="82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103"/>
      <c r="BT48" s="105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103"/>
      <c r="CH48" s="105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4"/>
    </row>
    <row r="49" spans="1:99" ht="15" customHeight="1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104"/>
      <c r="Y49" s="10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7"/>
      <c r="BF49" s="85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104"/>
      <c r="BT49" s="10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104"/>
      <c r="CH49" s="10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7"/>
    </row>
    <row r="50" spans="1:99" ht="15" customHeight="1"/>
    <row r="51" spans="1:99" ht="15" customHeight="1"/>
  </sheetData>
  <sheetProtection algorithmName="SHA-512" hashValue="0dhM/FMkta2VmFpl8tlOoRtUHLw/wtJmj8uAgVqaZYGIDJEVindDOUgiDByNMxPpJEUF1eIOSLWlZ1MyS57Pzw==" saltValue="8FHfofGmyJGV4aacb1gJCA==" spinCount="100000" sheet="1" objects="1" scenarios="1" formatCells="0" selectLockedCells="1"/>
  <mergeCells count="398">
    <mergeCell ref="BT16:CI16"/>
    <mergeCell ref="B37:J37"/>
    <mergeCell ref="K37:P37"/>
    <mergeCell ref="Q37:V37"/>
    <mergeCell ref="W37:AB37"/>
    <mergeCell ref="AC37:AH37"/>
    <mergeCell ref="AI37:AJ37"/>
    <mergeCell ref="AK37:AL37"/>
    <mergeCell ref="CH39:CU49"/>
    <mergeCell ref="A43:X49"/>
    <mergeCell ref="Y43:AV49"/>
    <mergeCell ref="AM37:AR37"/>
    <mergeCell ref="AS37:AT37"/>
    <mergeCell ref="AU37:AV37"/>
    <mergeCell ref="A38:AV39"/>
    <mergeCell ref="BF39:BS49"/>
    <mergeCell ref="BT39:CG49"/>
    <mergeCell ref="AU35:AV35"/>
    <mergeCell ref="A36:J36"/>
    <mergeCell ref="K36:P36"/>
    <mergeCell ref="Q36:V36"/>
    <mergeCell ref="W36:AB36"/>
    <mergeCell ref="AC36:AH36"/>
    <mergeCell ref="AI36:AJ36"/>
    <mergeCell ref="AK36:AL36"/>
    <mergeCell ref="AM36:AR36"/>
    <mergeCell ref="AS36:AT36"/>
    <mergeCell ref="AU36:AV36"/>
    <mergeCell ref="A35:J35"/>
    <mergeCell ref="K35:P35"/>
    <mergeCell ref="Q35:V35"/>
    <mergeCell ref="W35:AB35"/>
    <mergeCell ref="AC35:AH35"/>
    <mergeCell ref="AI35:AJ35"/>
    <mergeCell ref="AK35:AL35"/>
    <mergeCell ref="AM35:AR35"/>
    <mergeCell ref="AS35:AT35"/>
    <mergeCell ref="CF33:CL33"/>
    <mergeCell ref="CM33:CR33"/>
    <mergeCell ref="A34:J34"/>
    <mergeCell ref="K34:P34"/>
    <mergeCell ref="Q34:V34"/>
    <mergeCell ref="W34:AB34"/>
    <mergeCell ref="AC34:AH34"/>
    <mergeCell ref="AI34:AJ34"/>
    <mergeCell ref="AK34:AL34"/>
    <mergeCell ref="AM34:AR34"/>
    <mergeCell ref="AM33:AR33"/>
    <mergeCell ref="AS33:AT33"/>
    <mergeCell ref="AU33:AV33"/>
    <mergeCell ref="BF33:BS33"/>
    <mergeCell ref="BT33:BY33"/>
    <mergeCell ref="BZ33:CE33"/>
    <mergeCell ref="AS34:AT34"/>
    <mergeCell ref="AU34:AV34"/>
    <mergeCell ref="A33:J33"/>
    <mergeCell ref="K33:P33"/>
    <mergeCell ref="Q33:V33"/>
    <mergeCell ref="W33:AB33"/>
    <mergeCell ref="AC33:AH33"/>
    <mergeCell ref="AI33:AJ33"/>
    <mergeCell ref="AK33:AL33"/>
    <mergeCell ref="AK32:AL32"/>
    <mergeCell ref="AM32:AR32"/>
    <mergeCell ref="A32:J32"/>
    <mergeCell ref="K32:P32"/>
    <mergeCell ref="Q32:V32"/>
    <mergeCell ref="W32:AB32"/>
    <mergeCell ref="AC32:AH32"/>
    <mergeCell ref="AI32:AJ32"/>
    <mergeCell ref="BZ32:CE32"/>
    <mergeCell ref="CF32:CL32"/>
    <mergeCell ref="CM32:CR32"/>
    <mergeCell ref="AS32:AT32"/>
    <mergeCell ref="AU32:AV32"/>
    <mergeCell ref="BN32:BS32"/>
    <mergeCell ref="BT32:BY32"/>
    <mergeCell ref="BZ30:CE30"/>
    <mergeCell ref="CF30:CL30"/>
    <mergeCell ref="CM30:CR30"/>
    <mergeCell ref="AU30:AV30"/>
    <mergeCell ref="BF30:BM32"/>
    <mergeCell ref="BN30:BS30"/>
    <mergeCell ref="BT30:BY30"/>
    <mergeCell ref="AU31:AV31"/>
    <mergeCell ref="BN31:BS31"/>
    <mergeCell ref="BT31:BY31"/>
    <mergeCell ref="BZ31:CE31"/>
    <mergeCell ref="CF31:CL31"/>
    <mergeCell ref="CM31:CR31"/>
    <mergeCell ref="A31:J31"/>
    <mergeCell ref="K31:P31"/>
    <mergeCell ref="Q31:V31"/>
    <mergeCell ref="W31:AB31"/>
    <mergeCell ref="AC31:AH31"/>
    <mergeCell ref="AI31:AJ31"/>
    <mergeCell ref="AK31:AL31"/>
    <mergeCell ref="AM30:AR30"/>
    <mergeCell ref="AS30:AT30"/>
    <mergeCell ref="AM31:AR31"/>
    <mergeCell ref="AS31:AT31"/>
    <mergeCell ref="A30:J30"/>
    <mergeCell ref="K30:P30"/>
    <mergeCell ref="Q30:V30"/>
    <mergeCell ref="W30:AB30"/>
    <mergeCell ref="AC30:AH30"/>
    <mergeCell ref="AI30:AJ30"/>
    <mergeCell ref="AK30:AL30"/>
    <mergeCell ref="AK29:AL29"/>
    <mergeCell ref="AM29:AR29"/>
    <mergeCell ref="CF28:CL28"/>
    <mergeCell ref="CM28:CR28"/>
    <mergeCell ref="A29:J29"/>
    <mergeCell ref="K29:P29"/>
    <mergeCell ref="Q29:V29"/>
    <mergeCell ref="W29:AB29"/>
    <mergeCell ref="AC29:AH29"/>
    <mergeCell ref="AI29:AJ29"/>
    <mergeCell ref="BZ29:CE29"/>
    <mergeCell ref="CF29:CL29"/>
    <mergeCell ref="CM29:CR29"/>
    <mergeCell ref="AS29:AT29"/>
    <mergeCell ref="AU29:AV29"/>
    <mergeCell ref="BN29:BS29"/>
    <mergeCell ref="BT29:BY29"/>
    <mergeCell ref="BF27:BM29"/>
    <mergeCell ref="BN27:BS27"/>
    <mergeCell ref="BT27:BY27"/>
    <mergeCell ref="AM28:AR28"/>
    <mergeCell ref="AS28:AT28"/>
    <mergeCell ref="AU28:AV28"/>
    <mergeCell ref="BN28:BS28"/>
    <mergeCell ref="BT28:BY28"/>
    <mergeCell ref="BZ28:CE28"/>
    <mergeCell ref="A28:J28"/>
    <mergeCell ref="K28:P28"/>
    <mergeCell ref="Q28:V28"/>
    <mergeCell ref="W28:AB28"/>
    <mergeCell ref="AC28:AH28"/>
    <mergeCell ref="AI28:AJ28"/>
    <mergeCell ref="AK28:AL28"/>
    <mergeCell ref="AS27:AT27"/>
    <mergeCell ref="Q26:V26"/>
    <mergeCell ref="W26:AB26"/>
    <mergeCell ref="AC26:AH26"/>
    <mergeCell ref="AI26:AJ26"/>
    <mergeCell ref="BZ26:CE26"/>
    <mergeCell ref="CF26:CL26"/>
    <mergeCell ref="CM26:CR26"/>
    <mergeCell ref="AS26:AT26"/>
    <mergeCell ref="AU26:AV26"/>
    <mergeCell ref="BN26:BS26"/>
    <mergeCell ref="BT26:BY26"/>
    <mergeCell ref="BZ27:CE27"/>
    <mergeCell ref="CF27:CL27"/>
    <mergeCell ref="CM27:CR27"/>
    <mergeCell ref="AU27:AV27"/>
    <mergeCell ref="A27:J27"/>
    <mergeCell ref="K27:P27"/>
    <mergeCell ref="Q27:V27"/>
    <mergeCell ref="W27:AB27"/>
    <mergeCell ref="AC27:AH27"/>
    <mergeCell ref="AI27:AJ27"/>
    <mergeCell ref="AK27:AL27"/>
    <mergeCell ref="AK26:AL26"/>
    <mergeCell ref="AM26:AR26"/>
    <mergeCell ref="AM27:AR27"/>
    <mergeCell ref="CM24:CR24"/>
    <mergeCell ref="B25:I25"/>
    <mergeCell ref="K25:P25"/>
    <mergeCell ref="Q25:V25"/>
    <mergeCell ref="W25:AB25"/>
    <mergeCell ref="AC25:AH25"/>
    <mergeCell ref="AI25:AJ25"/>
    <mergeCell ref="AK25:AL25"/>
    <mergeCell ref="AM24:AR24"/>
    <mergeCell ref="AS24:AT24"/>
    <mergeCell ref="AU24:AV24"/>
    <mergeCell ref="BF24:BM26"/>
    <mergeCell ref="BN24:BS24"/>
    <mergeCell ref="BT24:BY24"/>
    <mergeCell ref="AM25:AR25"/>
    <mergeCell ref="AS25:AT25"/>
    <mergeCell ref="AU25:AV25"/>
    <mergeCell ref="BN25:BS25"/>
    <mergeCell ref="BT25:BY25"/>
    <mergeCell ref="BZ25:CE25"/>
    <mergeCell ref="CF25:CL25"/>
    <mergeCell ref="CM25:CR25"/>
    <mergeCell ref="B26:J26"/>
    <mergeCell ref="K26:P26"/>
    <mergeCell ref="K23:P23"/>
    <mergeCell ref="Q23:V23"/>
    <mergeCell ref="W23:AB23"/>
    <mergeCell ref="AC23:AH23"/>
    <mergeCell ref="AI23:AJ23"/>
    <mergeCell ref="AK23:AL23"/>
    <mergeCell ref="CF23:CL23"/>
    <mergeCell ref="CM23:CR23"/>
    <mergeCell ref="B24:I24"/>
    <mergeCell ref="J24:J25"/>
    <mergeCell ref="K24:P24"/>
    <mergeCell ref="Q24:V24"/>
    <mergeCell ref="W24:AB24"/>
    <mergeCell ref="AC24:AH24"/>
    <mergeCell ref="AI24:AJ24"/>
    <mergeCell ref="AK24:AL24"/>
    <mergeCell ref="AM23:AR23"/>
    <mergeCell ref="AS23:AT23"/>
    <mergeCell ref="AU23:AV23"/>
    <mergeCell ref="BN23:BS23"/>
    <mergeCell ref="BT23:BY23"/>
    <mergeCell ref="BZ23:CE23"/>
    <mergeCell ref="BZ24:CE24"/>
    <mergeCell ref="CF24:CL24"/>
    <mergeCell ref="CF21:CL21"/>
    <mergeCell ref="CM21:CR21"/>
    <mergeCell ref="B22:J22"/>
    <mergeCell ref="K22:P22"/>
    <mergeCell ref="Q22:V22"/>
    <mergeCell ref="W22:AB22"/>
    <mergeCell ref="AC22:AH22"/>
    <mergeCell ref="AI22:AJ22"/>
    <mergeCell ref="AK22:AL22"/>
    <mergeCell ref="AM22:AR22"/>
    <mergeCell ref="AS21:AT21"/>
    <mergeCell ref="AU21:AV21"/>
    <mergeCell ref="BF21:BM23"/>
    <mergeCell ref="BN21:BS21"/>
    <mergeCell ref="BT21:BY21"/>
    <mergeCell ref="BZ21:CE21"/>
    <mergeCell ref="AS22:AT22"/>
    <mergeCell ref="AU22:AV22"/>
    <mergeCell ref="BN22:BS22"/>
    <mergeCell ref="BT22:BY22"/>
    <mergeCell ref="BZ22:CE22"/>
    <mergeCell ref="CF22:CL22"/>
    <mergeCell ref="CM22:CR22"/>
    <mergeCell ref="B23:J23"/>
    <mergeCell ref="A21:J21"/>
    <mergeCell ref="K21:P21"/>
    <mergeCell ref="Q21:V21"/>
    <mergeCell ref="W21:AB21"/>
    <mergeCell ref="AC21:AH21"/>
    <mergeCell ref="AI21:AJ21"/>
    <mergeCell ref="AK21:AL21"/>
    <mergeCell ref="AM21:AR21"/>
    <mergeCell ref="AM20:AR20"/>
    <mergeCell ref="BT19:BY19"/>
    <mergeCell ref="BZ19:CE19"/>
    <mergeCell ref="CF19:CL19"/>
    <mergeCell ref="CM19:CR19"/>
    <mergeCell ref="A20:J20"/>
    <mergeCell ref="K20:P20"/>
    <mergeCell ref="Q20:V20"/>
    <mergeCell ref="W20:AB20"/>
    <mergeCell ref="AC20:AH20"/>
    <mergeCell ref="AI20:AJ20"/>
    <mergeCell ref="AK20:AL20"/>
    <mergeCell ref="CF20:CL20"/>
    <mergeCell ref="CM20:CR20"/>
    <mergeCell ref="AS20:AT20"/>
    <mergeCell ref="AU20:AV20"/>
    <mergeCell ref="BN20:BS20"/>
    <mergeCell ref="BT20:BY20"/>
    <mergeCell ref="BZ20:CE20"/>
    <mergeCell ref="B19:J19"/>
    <mergeCell ref="K19:P19"/>
    <mergeCell ref="Q19:V19"/>
    <mergeCell ref="W19:AB19"/>
    <mergeCell ref="AC19:AH19"/>
    <mergeCell ref="BF18:BM20"/>
    <mergeCell ref="CF17:CL17"/>
    <mergeCell ref="CM17:CR17"/>
    <mergeCell ref="B18:J18"/>
    <mergeCell ref="K18:P18"/>
    <mergeCell ref="Q18:V18"/>
    <mergeCell ref="W18:AB18"/>
    <mergeCell ref="AC18:AH18"/>
    <mergeCell ref="AI18:AJ18"/>
    <mergeCell ref="AK18:AL18"/>
    <mergeCell ref="AM18:AR18"/>
    <mergeCell ref="AM17:AR17"/>
    <mergeCell ref="AS17:AT17"/>
    <mergeCell ref="AU17:AV17"/>
    <mergeCell ref="BF17:BS17"/>
    <mergeCell ref="BT17:BY17"/>
    <mergeCell ref="BZ17:CE17"/>
    <mergeCell ref="CF18:CL18"/>
    <mergeCell ref="CM18:CR18"/>
    <mergeCell ref="AU18:AV18"/>
    <mergeCell ref="BN18:BS18"/>
    <mergeCell ref="BT18:BY18"/>
    <mergeCell ref="BZ18:CE18"/>
    <mergeCell ref="AU19:AV19"/>
    <mergeCell ref="BN16:BO16"/>
    <mergeCell ref="BP16:BQ16"/>
    <mergeCell ref="BR16:BS16"/>
    <mergeCell ref="B17:J17"/>
    <mergeCell ref="K17:P17"/>
    <mergeCell ref="Q17:V17"/>
    <mergeCell ref="W17:AB17"/>
    <mergeCell ref="AC17:AH17"/>
    <mergeCell ref="AI17:AJ17"/>
    <mergeCell ref="AK17:AL17"/>
    <mergeCell ref="AI16:AJ16"/>
    <mergeCell ref="AK16:AL16"/>
    <mergeCell ref="AM16:AR16"/>
    <mergeCell ref="AS16:AT16"/>
    <mergeCell ref="AU16:AV16"/>
    <mergeCell ref="BJ16:BM16"/>
    <mergeCell ref="AI19:AJ19"/>
    <mergeCell ref="AK19:AL19"/>
    <mergeCell ref="AM19:AR19"/>
    <mergeCell ref="AS18:AT18"/>
    <mergeCell ref="AS19:AT19"/>
    <mergeCell ref="BN19:BS19"/>
    <mergeCell ref="AI15:AJ15"/>
    <mergeCell ref="AK15:AL15"/>
    <mergeCell ref="AM15:AR15"/>
    <mergeCell ref="AS15:AT15"/>
    <mergeCell ref="AU15:AV15"/>
    <mergeCell ref="B16:J16"/>
    <mergeCell ref="K16:P16"/>
    <mergeCell ref="Q16:V16"/>
    <mergeCell ref="W16:AB16"/>
    <mergeCell ref="AC16:AH16"/>
    <mergeCell ref="A15:J15"/>
    <mergeCell ref="K15:P15"/>
    <mergeCell ref="Q15:V15"/>
    <mergeCell ref="W15:AB15"/>
    <mergeCell ref="AC15:AH15"/>
    <mergeCell ref="A14:J14"/>
    <mergeCell ref="K14:P14"/>
    <mergeCell ref="Q14:V14"/>
    <mergeCell ref="W14:AB14"/>
    <mergeCell ref="AC14:AH14"/>
    <mergeCell ref="BH13:BL14"/>
    <mergeCell ref="BQ13:BR14"/>
    <mergeCell ref="BS13:CR14"/>
    <mergeCell ref="K13:P13"/>
    <mergeCell ref="Q13:V13"/>
    <mergeCell ref="W13:AB13"/>
    <mergeCell ref="AC13:AH13"/>
    <mergeCell ref="AI13:AJ13"/>
    <mergeCell ref="AK13:AL13"/>
    <mergeCell ref="AK14:AL14"/>
    <mergeCell ref="AM14:AR14"/>
    <mergeCell ref="AS14:AT14"/>
    <mergeCell ref="AU14:AV14"/>
    <mergeCell ref="BM14:BN14"/>
    <mergeCell ref="AI14:AJ14"/>
    <mergeCell ref="K12:O12"/>
    <mergeCell ref="P12:R12"/>
    <mergeCell ref="S12:T12"/>
    <mergeCell ref="U12:W12"/>
    <mergeCell ref="X12:AB12"/>
    <mergeCell ref="AD12:AF12"/>
    <mergeCell ref="AM13:AR13"/>
    <mergeCell ref="AS13:AT13"/>
    <mergeCell ref="AU13:AV13"/>
    <mergeCell ref="BR10:BT10"/>
    <mergeCell ref="BU10:BV10"/>
    <mergeCell ref="BW10:BX10"/>
    <mergeCell ref="BY10:CC10"/>
    <mergeCell ref="BK10:BL10"/>
    <mergeCell ref="BM10:BN10"/>
    <mergeCell ref="BO10:BQ10"/>
    <mergeCell ref="AG12:AH12"/>
    <mergeCell ref="AI12:AJ12"/>
    <mergeCell ref="AK12:AL12"/>
    <mergeCell ref="AN12:AP12"/>
    <mergeCell ref="AQ12:AR12"/>
    <mergeCell ref="AS12:AT12"/>
    <mergeCell ref="BF34:CU36"/>
    <mergeCell ref="A1:CY1"/>
    <mergeCell ref="CI3:CM3"/>
    <mergeCell ref="CN3:CO3"/>
    <mergeCell ref="CP3:CQ3"/>
    <mergeCell ref="CR3:CS3"/>
    <mergeCell ref="CT3:CU3"/>
    <mergeCell ref="CV3:CW3"/>
    <mergeCell ref="A11:J13"/>
    <mergeCell ref="K11:R11"/>
    <mergeCell ref="S11:T11"/>
    <mergeCell ref="U11:AB11"/>
    <mergeCell ref="AC11:AG11"/>
    <mergeCell ref="AH11:AI11"/>
    <mergeCell ref="A5:AG7"/>
    <mergeCell ref="AJ6:BB7"/>
    <mergeCell ref="BH10:BJ10"/>
    <mergeCell ref="AJ11:AL11"/>
    <mergeCell ref="AM11:AQ11"/>
    <mergeCell ref="AR11:AS11"/>
    <mergeCell ref="AT11:AV11"/>
    <mergeCell ref="BF11:BN12"/>
    <mergeCell ref="BO11:CR12"/>
    <mergeCell ref="AU12:AV12"/>
  </mergeCells>
  <phoneticPr fontId="2"/>
  <pageMargins left="1.1023622047244095" right="1.299212598425197" top="0.55118110236220474" bottom="0.35433070866141736" header="0.31496062992125984" footer="0.31496062992125984"/>
  <pageSetup paperSize="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C671-C927-448A-8781-57BD1B1C2DCF}">
  <sheetPr transitionEvaluation="1" codeName="Sheet6"/>
  <dimension ref="A1:DB51"/>
  <sheetViews>
    <sheetView showGridLines="0" showRowColHeaders="0" tabSelected="1" zoomScale="115" zoomScaleNormal="115" workbookViewId="0">
      <selection activeCell="CI3" sqref="CI3:CM3"/>
    </sheetView>
  </sheetViews>
  <sheetFormatPr defaultColWidth="0" defaultRowHeight="15" customHeight="1" zeroHeight="1"/>
  <cols>
    <col min="1" max="103" width="1.625" style="9" customWidth="1"/>
    <col min="104" max="106" width="0" style="9" hidden="1"/>
    <col min="107" max="16384" width="9" style="9" hidden="1"/>
  </cols>
  <sheetData>
    <row r="1" spans="1:106" s="7" customFormat="1" ht="20.100000000000001" customHeight="1">
      <c r="A1" s="287" t="s">
        <v>92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  <c r="CI1" s="287"/>
      <c r="CJ1" s="287"/>
      <c r="CK1" s="287"/>
      <c r="CL1" s="287"/>
      <c r="CM1" s="287"/>
      <c r="CN1" s="287"/>
      <c r="CO1" s="287"/>
      <c r="CP1" s="287"/>
      <c r="CQ1" s="287"/>
      <c r="CR1" s="287"/>
      <c r="CS1" s="287"/>
      <c r="CT1" s="287"/>
      <c r="CU1" s="287"/>
      <c r="CV1" s="287"/>
      <c r="CW1" s="287"/>
      <c r="CX1" s="287"/>
      <c r="CY1" s="287"/>
      <c r="CZ1" s="41"/>
      <c r="DA1" s="41"/>
      <c r="DB1" s="41"/>
    </row>
    <row r="2" spans="1:106" s="7" customFormat="1" ht="20.100000000000001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</row>
    <row r="3" spans="1:106" ht="15" customHeight="1"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CE3" s="11" t="s">
        <v>66</v>
      </c>
      <c r="CF3" s="11"/>
      <c r="CG3" s="11"/>
      <c r="CH3" s="11"/>
      <c r="CI3" s="78"/>
      <c r="CJ3" s="78"/>
      <c r="CK3" s="78"/>
      <c r="CL3" s="78"/>
      <c r="CM3" s="78"/>
      <c r="CN3" s="77" t="s">
        <v>36</v>
      </c>
      <c r="CO3" s="77"/>
      <c r="CP3" s="78"/>
      <c r="CQ3" s="78"/>
      <c r="CR3" s="77" t="s">
        <v>67</v>
      </c>
      <c r="CS3" s="77"/>
      <c r="CT3" s="78"/>
      <c r="CU3" s="78"/>
      <c r="CV3" s="77" t="s">
        <v>38</v>
      </c>
      <c r="CW3" s="77"/>
      <c r="CX3" s="11"/>
      <c r="CY3" s="11"/>
    </row>
    <row r="4" spans="1:106" ht="15" customHeight="1">
      <c r="A4" s="1" t="s">
        <v>64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F4" s="65"/>
      <c r="BG4" s="65"/>
      <c r="BH4" s="65"/>
      <c r="BI4" s="65"/>
      <c r="BJ4" s="65"/>
      <c r="BK4" s="65"/>
      <c r="BL4" s="67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</row>
    <row r="5" spans="1:106" ht="15" customHeight="1">
      <c r="A5" s="289" t="str">
        <f>IF(COUNTBLANK('計画（法人）'!A4)=1,"",'計画（法人）'!A4)</f>
        <v/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F5" s="65"/>
      <c r="BG5" s="65"/>
      <c r="BH5" s="65"/>
      <c r="BI5" s="65"/>
      <c r="BJ5" s="65"/>
      <c r="BK5" s="65"/>
      <c r="BL5" s="67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</row>
    <row r="6" spans="1:106" ht="15" customHeight="1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10"/>
      <c r="AI6" s="10"/>
      <c r="AJ6" s="291" t="s">
        <v>102</v>
      </c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10"/>
      <c r="BF6" s="65"/>
      <c r="BG6" s="65"/>
      <c r="BH6" s="65"/>
      <c r="BI6" s="65"/>
      <c r="BJ6" s="65"/>
      <c r="BK6" s="65"/>
      <c r="BL6" s="67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</row>
    <row r="7" spans="1:106" ht="15" customHeight="1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10"/>
      <c r="AI7" s="10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10"/>
      <c r="BF7" s="65"/>
      <c r="BG7" s="65"/>
      <c r="BH7" s="65"/>
      <c r="BI7" s="65"/>
      <c r="BJ7" s="65"/>
      <c r="BK7" s="65"/>
      <c r="BL7" s="67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</row>
    <row r="8" spans="1:106" ht="15" customHeight="1"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4"/>
      <c r="AS8" s="10"/>
      <c r="AT8" s="10"/>
      <c r="AU8" s="10"/>
      <c r="AV8" s="10"/>
      <c r="AW8" s="4"/>
      <c r="AX8" s="4"/>
      <c r="AY8" s="4"/>
      <c r="AZ8" s="4"/>
      <c r="BA8" s="10"/>
      <c r="BB8" s="10"/>
      <c r="BC8" s="10"/>
      <c r="BF8" s="65"/>
      <c r="BG8" s="65"/>
      <c r="BH8" s="65"/>
      <c r="BI8" s="65"/>
      <c r="BJ8" s="65"/>
      <c r="BK8" s="65"/>
      <c r="BL8" s="67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</row>
    <row r="9" spans="1:106" ht="1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44" t="s">
        <v>68</v>
      </c>
      <c r="AD9" s="5"/>
      <c r="AE9" s="5"/>
      <c r="AF9" s="5"/>
      <c r="AG9" s="5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45"/>
      <c r="AS9" s="45"/>
      <c r="AT9" s="45"/>
      <c r="AU9" s="45"/>
      <c r="AV9" s="45"/>
      <c r="AW9" s="46"/>
      <c r="AX9" s="46"/>
      <c r="AY9" s="46"/>
      <c r="AZ9" s="46"/>
      <c r="BA9" s="46"/>
      <c r="BB9" s="46"/>
      <c r="BC9" s="46"/>
      <c r="BD9" s="46"/>
      <c r="BE9" s="46"/>
      <c r="BF9" s="65"/>
      <c r="BG9" s="47"/>
      <c r="BH9" s="47"/>
      <c r="BI9" s="47"/>
      <c r="BJ9" s="47"/>
      <c r="BK9" s="47"/>
      <c r="BL9" s="67"/>
      <c r="BM9" s="65"/>
      <c r="BN9" s="65"/>
      <c r="BO9" s="66"/>
      <c r="BP9" s="66"/>
      <c r="BQ9" s="66"/>
      <c r="BR9" s="67"/>
      <c r="BS9" s="67"/>
      <c r="BT9" s="66"/>
      <c r="BU9" s="66"/>
      <c r="BV9" s="67"/>
      <c r="BW9" s="67"/>
      <c r="BX9" s="67"/>
      <c r="BY9" s="66"/>
      <c r="BZ9" s="66"/>
      <c r="CA9" s="66"/>
      <c r="CB9" s="67"/>
      <c r="CC9" s="67"/>
      <c r="CD9" s="66"/>
      <c r="CE9" s="66"/>
      <c r="CF9" s="67"/>
      <c r="CG9" s="67"/>
      <c r="CH9" s="67"/>
      <c r="CI9" s="67"/>
      <c r="CJ9" s="67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</row>
    <row r="10" spans="1:106" ht="15" customHeight="1">
      <c r="A10" s="4" t="s">
        <v>69</v>
      </c>
      <c r="G10" s="11"/>
      <c r="W10" s="43"/>
      <c r="X10" s="43"/>
      <c r="Y10" s="19"/>
      <c r="Z10" s="13"/>
      <c r="AA10" s="13"/>
      <c r="AB10" s="43"/>
      <c r="AC10" s="48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V10" s="20" t="s">
        <v>27</v>
      </c>
      <c r="BF10" s="4" t="s">
        <v>89</v>
      </c>
      <c r="BG10" s="4"/>
      <c r="BH10" s="288"/>
      <c r="BI10" s="288"/>
      <c r="BJ10" s="288"/>
      <c r="BK10" s="98" t="s">
        <v>36</v>
      </c>
      <c r="BL10" s="98"/>
      <c r="BM10" s="288"/>
      <c r="BN10" s="288"/>
      <c r="BO10" s="98" t="s">
        <v>49</v>
      </c>
      <c r="BP10" s="98"/>
      <c r="BQ10" s="98"/>
      <c r="BR10" s="288"/>
      <c r="BS10" s="288"/>
      <c r="BT10" s="288"/>
      <c r="BU10" s="98" t="s">
        <v>36</v>
      </c>
      <c r="BV10" s="98"/>
      <c r="BW10" s="288"/>
      <c r="BX10" s="288"/>
      <c r="BY10" s="115" t="s">
        <v>50</v>
      </c>
      <c r="BZ10" s="115"/>
      <c r="CA10" s="115"/>
      <c r="CB10" s="115"/>
      <c r="CC10" s="115"/>
      <c r="CD10" s="4"/>
      <c r="CE10" s="6"/>
      <c r="CF10" s="6"/>
      <c r="CG10" s="4"/>
      <c r="CH10" s="4"/>
      <c r="CI10" s="4"/>
      <c r="CJ10" s="4"/>
      <c r="CK10" s="4"/>
    </row>
    <row r="11" spans="1:106" ht="15" customHeight="1">
      <c r="A11" s="94"/>
      <c r="B11" s="95"/>
      <c r="C11" s="95"/>
      <c r="D11" s="95"/>
      <c r="E11" s="95"/>
      <c r="F11" s="95"/>
      <c r="G11" s="95"/>
      <c r="H11" s="95"/>
      <c r="I11" s="95"/>
      <c r="J11" s="96"/>
      <c r="K11" s="294" t="s">
        <v>70</v>
      </c>
      <c r="L11" s="295"/>
      <c r="M11" s="295"/>
      <c r="N11" s="295"/>
      <c r="O11" s="295"/>
      <c r="P11" s="295"/>
      <c r="Q11" s="295"/>
      <c r="R11" s="295"/>
      <c r="S11" s="326">
        <v>3</v>
      </c>
      <c r="T11" s="326"/>
      <c r="U11" s="292" t="s">
        <v>71</v>
      </c>
      <c r="V11" s="292"/>
      <c r="W11" s="292"/>
      <c r="X11" s="292"/>
      <c r="Y11" s="292"/>
      <c r="Z11" s="292"/>
      <c r="AA11" s="292"/>
      <c r="AB11" s="293"/>
      <c r="AC11" s="294" t="s">
        <v>70</v>
      </c>
      <c r="AD11" s="295"/>
      <c r="AE11" s="295"/>
      <c r="AF11" s="295"/>
      <c r="AG11" s="295"/>
      <c r="AH11" s="296"/>
      <c r="AI11" s="296"/>
      <c r="AJ11" s="292" t="s">
        <v>71</v>
      </c>
      <c r="AK11" s="292"/>
      <c r="AL11" s="293"/>
      <c r="AM11" s="294" t="s">
        <v>70</v>
      </c>
      <c r="AN11" s="295"/>
      <c r="AO11" s="295"/>
      <c r="AP11" s="295"/>
      <c r="AQ11" s="295"/>
      <c r="AR11" s="296"/>
      <c r="AS11" s="296"/>
      <c r="AT11" s="297" t="s">
        <v>71</v>
      </c>
      <c r="AU11" s="297"/>
      <c r="AV11" s="298"/>
      <c r="AW11" s="13"/>
      <c r="AX11" s="13"/>
      <c r="AY11" s="13"/>
      <c r="AZ11" s="13"/>
      <c r="BA11" s="13"/>
      <c r="BB11" s="13"/>
      <c r="BC11" s="13"/>
      <c r="BD11" s="13"/>
      <c r="BE11" s="13"/>
      <c r="BF11" s="116" t="s">
        <v>94</v>
      </c>
      <c r="BG11" s="117"/>
      <c r="BH11" s="117"/>
      <c r="BI11" s="117"/>
      <c r="BJ11" s="117"/>
      <c r="BK11" s="117"/>
      <c r="BL11" s="117"/>
      <c r="BM11" s="117"/>
      <c r="BN11" s="299"/>
      <c r="BO11" s="301" t="s">
        <v>72</v>
      </c>
      <c r="BP11" s="302"/>
      <c r="BQ11" s="302"/>
      <c r="BR11" s="302"/>
      <c r="BS11" s="302"/>
      <c r="BT11" s="302"/>
      <c r="BU11" s="302"/>
      <c r="BV11" s="302"/>
      <c r="BW11" s="302"/>
      <c r="BX11" s="302"/>
      <c r="BY11" s="302"/>
      <c r="BZ11" s="302"/>
      <c r="CA11" s="302"/>
      <c r="CB11" s="302"/>
      <c r="CC11" s="302"/>
      <c r="CD11" s="302"/>
      <c r="CE11" s="302"/>
      <c r="CF11" s="302"/>
      <c r="CG11" s="302"/>
      <c r="CH11" s="302"/>
      <c r="CI11" s="302"/>
      <c r="CJ11" s="302"/>
      <c r="CK11" s="302"/>
      <c r="CL11" s="302"/>
      <c r="CM11" s="302"/>
      <c r="CN11" s="302"/>
      <c r="CO11" s="302"/>
      <c r="CP11" s="302"/>
      <c r="CQ11" s="302"/>
      <c r="CR11" s="302"/>
    </row>
    <row r="12" spans="1:106" ht="15" customHeight="1">
      <c r="A12" s="97"/>
      <c r="B12" s="98"/>
      <c r="C12" s="98"/>
      <c r="D12" s="98"/>
      <c r="E12" s="98"/>
      <c r="F12" s="98"/>
      <c r="G12" s="98"/>
      <c r="H12" s="98"/>
      <c r="I12" s="98"/>
      <c r="J12" s="99"/>
      <c r="K12" s="328" t="s">
        <v>52</v>
      </c>
      <c r="L12" s="329"/>
      <c r="M12" s="329"/>
      <c r="N12" s="329"/>
      <c r="O12" s="329"/>
      <c r="P12" s="327" t="str">
        <f>IF(COUNTBLANK('計画（法人）'!CX27)=1,"",'計画（法人）'!CX27)</f>
        <v/>
      </c>
      <c r="Q12" s="327"/>
      <c r="R12" s="327"/>
      <c r="S12" s="330" t="s">
        <v>53</v>
      </c>
      <c r="T12" s="330"/>
      <c r="U12" s="327" t="str">
        <f>IF(COUNTBLANK('計画（法人）'!DB27)=1,"",'計画（法人）'!DB27)</f>
        <v/>
      </c>
      <c r="V12" s="327"/>
      <c r="W12" s="327"/>
      <c r="X12" s="331" t="s">
        <v>54</v>
      </c>
      <c r="Y12" s="331"/>
      <c r="Z12" s="331"/>
      <c r="AA12" s="331"/>
      <c r="AB12" s="332"/>
      <c r="AC12" s="49" t="s">
        <v>52</v>
      </c>
      <c r="AD12" s="327"/>
      <c r="AE12" s="327"/>
      <c r="AF12" s="327"/>
      <c r="AG12" s="303" t="s">
        <v>53</v>
      </c>
      <c r="AH12" s="303"/>
      <c r="AI12" s="327"/>
      <c r="AJ12" s="327"/>
      <c r="AK12" s="303" t="s">
        <v>54</v>
      </c>
      <c r="AL12" s="304"/>
      <c r="AM12" s="49" t="s">
        <v>52</v>
      </c>
      <c r="AN12" s="327"/>
      <c r="AO12" s="327"/>
      <c r="AP12" s="327"/>
      <c r="AQ12" s="303" t="s">
        <v>53</v>
      </c>
      <c r="AR12" s="303"/>
      <c r="AS12" s="327"/>
      <c r="AT12" s="327"/>
      <c r="AU12" s="303" t="s">
        <v>54</v>
      </c>
      <c r="AV12" s="304"/>
      <c r="AW12" s="13"/>
      <c r="AX12" s="13"/>
      <c r="AY12" s="13"/>
      <c r="AZ12" s="13"/>
      <c r="BA12" s="13"/>
      <c r="BB12" s="13"/>
      <c r="BC12" s="13"/>
      <c r="BD12" s="13"/>
      <c r="BE12" s="13"/>
      <c r="BF12" s="118"/>
      <c r="BG12" s="119"/>
      <c r="BH12" s="119"/>
      <c r="BI12" s="119"/>
      <c r="BJ12" s="119"/>
      <c r="BK12" s="119"/>
      <c r="BL12" s="119"/>
      <c r="BM12" s="119"/>
      <c r="BN12" s="300"/>
      <c r="BO12" s="301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2"/>
      <c r="CD12" s="302"/>
      <c r="CE12" s="302"/>
      <c r="CF12" s="302"/>
      <c r="CG12" s="302"/>
      <c r="CH12" s="302"/>
      <c r="CI12" s="302"/>
      <c r="CJ12" s="302"/>
      <c r="CK12" s="302"/>
      <c r="CL12" s="302"/>
      <c r="CM12" s="302"/>
      <c r="CN12" s="302"/>
      <c r="CO12" s="302"/>
      <c r="CP12" s="302"/>
      <c r="CQ12" s="302"/>
      <c r="CR12" s="302"/>
    </row>
    <row r="13" spans="1:106" ht="15" customHeight="1">
      <c r="A13" s="100"/>
      <c r="B13" s="101"/>
      <c r="C13" s="101"/>
      <c r="D13" s="101"/>
      <c r="E13" s="101"/>
      <c r="F13" s="101"/>
      <c r="G13" s="101"/>
      <c r="H13" s="101"/>
      <c r="I13" s="101"/>
      <c r="J13" s="102"/>
      <c r="K13" s="306" t="s">
        <v>73</v>
      </c>
      <c r="L13" s="307"/>
      <c r="M13" s="307"/>
      <c r="N13" s="307"/>
      <c r="O13" s="307"/>
      <c r="P13" s="308"/>
      <c r="Q13" s="309" t="s">
        <v>74</v>
      </c>
      <c r="R13" s="307"/>
      <c r="S13" s="307"/>
      <c r="T13" s="307"/>
      <c r="U13" s="307"/>
      <c r="V13" s="308"/>
      <c r="W13" s="309" t="s">
        <v>75</v>
      </c>
      <c r="X13" s="307"/>
      <c r="Y13" s="307"/>
      <c r="Z13" s="307"/>
      <c r="AA13" s="307"/>
      <c r="AB13" s="310"/>
      <c r="AC13" s="311" t="s">
        <v>22</v>
      </c>
      <c r="AD13" s="312"/>
      <c r="AE13" s="312"/>
      <c r="AF13" s="312"/>
      <c r="AG13" s="312"/>
      <c r="AH13" s="313"/>
      <c r="AI13" s="309" t="s">
        <v>24</v>
      </c>
      <c r="AJ13" s="308"/>
      <c r="AK13" s="309" t="s">
        <v>23</v>
      </c>
      <c r="AL13" s="310"/>
      <c r="AM13" s="311" t="s">
        <v>22</v>
      </c>
      <c r="AN13" s="312"/>
      <c r="AO13" s="312"/>
      <c r="AP13" s="312"/>
      <c r="AQ13" s="312"/>
      <c r="AR13" s="313"/>
      <c r="AS13" s="159" t="s">
        <v>24</v>
      </c>
      <c r="AT13" s="159"/>
      <c r="AU13" s="159" t="s">
        <v>23</v>
      </c>
      <c r="AV13" s="160"/>
      <c r="AW13" s="13"/>
      <c r="AX13" s="13"/>
      <c r="AY13" s="13"/>
      <c r="AZ13" s="13"/>
      <c r="BA13" s="13"/>
      <c r="BB13" s="13"/>
      <c r="BC13" s="13"/>
      <c r="BD13" s="13"/>
      <c r="BE13" s="13"/>
      <c r="BF13" s="50"/>
      <c r="BG13" s="51"/>
      <c r="BH13" s="145"/>
      <c r="BI13" s="145"/>
      <c r="BJ13" s="145"/>
      <c r="BK13" s="145"/>
      <c r="BL13" s="145"/>
      <c r="BM13" s="51"/>
      <c r="BN13" s="52"/>
      <c r="BO13" s="53"/>
      <c r="BP13" s="54"/>
      <c r="BQ13" s="147" t="s">
        <v>46</v>
      </c>
      <c r="BR13" s="148"/>
      <c r="BS13" s="305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1"/>
      <c r="CS13" s="13"/>
    </row>
    <row r="14" spans="1:106" ht="15" customHeight="1">
      <c r="A14" s="320" t="s">
        <v>10</v>
      </c>
      <c r="B14" s="205"/>
      <c r="C14" s="205"/>
      <c r="D14" s="205"/>
      <c r="E14" s="205"/>
      <c r="F14" s="205"/>
      <c r="G14" s="205"/>
      <c r="H14" s="205"/>
      <c r="I14" s="205"/>
      <c r="J14" s="321"/>
      <c r="K14" s="314" t="str">
        <f>IF(COUNTBLANK('計画（法人）'!CW29)=1,"",'計画（法人）'!CW29)</f>
        <v/>
      </c>
      <c r="L14" s="315"/>
      <c r="M14" s="315"/>
      <c r="N14" s="315"/>
      <c r="O14" s="315"/>
      <c r="P14" s="316"/>
      <c r="Q14" s="322"/>
      <c r="R14" s="315"/>
      <c r="S14" s="315"/>
      <c r="T14" s="315"/>
      <c r="U14" s="315"/>
      <c r="V14" s="316"/>
      <c r="W14" s="323" t="str">
        <f>IF(OR(COUNTBLANK(Q14)=1,COUNTBLANK(K14)=1),"－",IF(OR(Q14&lt;0,K14&lt;0),"－",IFERROR(Q14/K14,"－")))</f>
        <v>－</v>
      </c>
      <c r="X14" s="324"/>
      <c r="Y14" s="324"/>
      <c r="Z14" s="324"/>
      <c r="AA14" s="324"/>
      <c r="AB14" s="325"/>
      <c r="AC14" s="314"/>
      <c r="AD14" s="315"/>
      <c r="AE14" s="315"/>
      <c r="AF14" s="315"/>
      <c r="AG14" s="315"/>
      <c r="AH14" s="316"/>
      <c r="AI14" s="169" t="s">
        <v>25</v>
      </c>
      <c r="AJ14" s="319"/>
      <c r="AK14" s="174" t="str">
        <f>IF(OR(COUNTBLANK(AC14)=1,COUNTBLANK(Q14)=1),"－",IF(OR(AC14&lt;0,Q14&lt;0),"－",IFERROR(AC14/Q14,"－")))</f>
        <v>－</v>
      </c>
      <c r="AL14" s="175"/>
      <c r="AM14" s="314"/>
      <c r="AN14" s="315"/>
      <c r="AO14" s="315"/>
      <c r="AP14" s="315"/>
      <c r="AQ14" s="315"/>
      <c r="AR14" s="316"/>
      <c r="AS14" s="173" t="s">
        <v>26</v>
      </c>
      <c r="AT14" s="173"/>
      <c r="AU14" s="266" t="str">
        <f>IF(OR(COUNTBLANK(AM14)=1,COUNTBLANK(AC14)=1),"－",IF(OR(AM14&lt;0,AC14&lt;0),"－",IFERROR(AM14/AC14,"－")))</f>
        <v>－</v>
      </c>
      <c r="AV14" s="345"/>
      <c r="AW14" s="13"/>
      <c r="AX14" s="13"/>
      <c r="AY14" s="13"/>
      <c r="AZ14" s="13"/>
      <c r="BA14" s="13"/>
      <c r="BB14" s="13"/>
      <c r="BC14" s="13"/>
      <c r="BD14" s="13"/>
      <c r="BE14" s="13"/>
      <c r="BF14" s="55"/>
      <c r="BG14" s="56"/>
      <c r="BH14" s="146"/>
      <c r="BI14" s="146"/>
      <c r="BJ14" s="146"/>
      <c r="BK14" s="146"/>
      <c r="BL14" s="146"/>
      <c r="BM14" s="317" t="s">
        <v>59</v>
      </c>
      <c r="BN14" s="318"/>
      <c r="BO14" s="53"/>
      <c r="BP14" s="54"/>
      <c r="BQ14" s="149"/>
      <c r="BR14" s="150"/>
      <c r="BS14" s="10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7"/>
      <c r="CS14" s="13"/>
    </row>
    <row r="15" spans="1:106" ht="15" customHeight="1">
      <c r="A15" s="342" t="s">
        <v>11</v>
      </c>
      <c r="B15" s="343"/>
      <c r="C15" s="343"/>
      <c r="D15" s="343"/>
      <c r="E15" s="343"/>
      <c r="F15" s="343"/>
      <c r="G15" s="343"/>
      <c r="H15" s="343"/>
      <c r="I15" s="343"/>
      <c r="J15" s="344"/>
      <c r="K15" s="333" t="str">
        <f>IF(COUNTBLANK('計画（法人）'!CW30)=1,"",'計画（法人）'!CW30)</f>
        <v/>
      </c>
      <c r="L15" s="334"/>
      <c r="M15" s="334"/>
      <c r="N15" s="334"/>
      <c r="O15" s="334"/>
      <c r="P15" s="335"/>
      <c r="Q15" s="338"/>
      <c r="R15" s="334"/>
      <c r="S15" s="334"/>
      <c r="T15" s="334"/>
      <c r="U15" s="334"/>
      <c r="V15" s="335"/>
      <c r="W15" s="339" t="str">
        <f t="shared" ref="W15:W35" si="0">IF(OR(COUNTBLANK(Q15)=1,COUNTBLANK(K15)=1),"－",IF(OR(Q15&lt;0,K15&lt;0),"－",IFERROR(Q15/K15,"－")))</f>
        <v>－</v>
      </c>
      <c r="X15" s="340"/>
      <c r="Y15" s="340"/>
      <c r="Z15" s="340"/>
      <c r="AA15" s="340"/>
      <c r="AB15" s="341"/>
      <c r="AC15" s="333"/>
      <c r="AD15" s="334"/>
      <c r="AE15" s="334"/>
      <c r="AF15" s="334"/>
      <c r="AG15" s="334"/>
      <c r="AH15" s="335"/>
      <c r="AI15" s="174" t="str">
        <f>IF(COUNTBLANK(AC15)=1,"－",IF(AC15&lt;0,"－",IFERROR(AC15/$AC$14,"－")))</f>
        <v>－</v>
      </c>
      <c r="AJ15" s="189"/>
      <c r="AK15" s="174" t="str">
        <f t="shared" ref="AK15:AK37" si="1">IF(OR(COUNTBLANK(AC15)=1,COUNTBLANK(Q15)=1),"－",IF(OR(AC15&lt;0,Q15&lt;0),"－",IFERROR(AC15/Q15,"－")))</f>
        <v>－</v>
      </c>
      <c r="AL15" s="175"/>
      <c r="AM15" s="333"/>
      <c r="AN15" s="334"/>
      <c r="AO15" s="334"/>
      <c r="AP15" s="334"/>
      <c r="AQ15" s="334"/>
      <c r="AR15" s="335"/>
      <c r="AS15" s="186" t="str">
        <f>IF(COUNTBLANK(AM15)=1,"－",IF(AM15&lt;0,"－",IFERROR(AM15/$AM$14,"－")))</f>
        <v>－</v>
      </c>
      <c r="AT15" s="186"/>
      <c r="AU15" s="189" t="str">
        <f t="shared" ref="AU15:AU35" si="2">IF(OR(COUNTBLANK(AM15)=1,COUNTBLANK(AC15)=1),"－",IF(OR(AM15&lt;0,AC15&lt;0),"－",IFERROR(AM15/AC15,"－")))</f>
        <v>－</v>
      </c>
      <c r="AV15" s="336"/>
      <c r="AW15" s="13"/>
      <c r="AX15" s="13"/>
      <c r="AY15" s="13"/>
      <c r="AZ15" s="13"/>
      <c r="BA15" s="13"/>
      <c r="BB15" s="13"/>
      <c r="BC15" s="13"/>
      <c r="BD15" s="13"/>
      <c r="BE15" s="13"/>
      <c r="BF15" s="68"/>
      <c r="BG15" s="68"/>
      <c r="BH15" s="69"/>
      <c r="BI15" s="69"/>
      <c r="BJ15" s="69"/>
      <c r="BK15" s="69"/>
      <c r="BL15" s="69"/>
      <c r="BM15" s="70"/>
      <c r="BN15" s="71"/>
      <c r="BO15" s="72"/>
      <c r="BP15" s="68"/>
      <c r="BQ15" s="73"/>
      <c r="BR15" s="73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5"/>
      <c r="CT15" s="65"/>
      <c r="CU15" s="65"/>
      <c r="CV15" s="65"/>
      <c r="CW15" s="65"/>
      <c r="CX15" s="65"/>
    </row>
    <row r="16" spans="1:106" ht="15" customHeight="1">
      <c r="A16" s="57"/>
      <c r="B16" s="216" t="s">
        <v>9</v>
      </c>
      <c r="C16" s="217"/>
      <c r="D16" s="217"/>
      <c r="E16" s="217"/>
      <c r="F16" s="217"/>
      <c r="G16" s="217"/>
      <c r="H16" s="217"/>
      <c r="I16" s="217"/>
      <c r="J16" s="337"/>
      <c r="K16" s="333" t="str">
        <f>IF(COUNTBLANK('計画（法人）'!CW31)=1,"",'計画（法人）'!CW31)</f>
        <v/>
      </c>
      <c r="L16" s="334"/>
      <c r="M16" s="334"/>
      <c r="N16" s="334"/>
      <c r="O16" s="334"/>
      <c r="P16" s="335"/>
      <c r="Q16" s="338"/>
      <c r="R16" s="334"/>
      <c r="S16" s="334"/>
      <c r="T16" s="334"/>
      <c r="U16" s="334"/>
      <c r="V16" s="335"/>
      <c r="W16" s="339" t="str">
        <f t="shared" si="0"/>
        <v>－</v>
      </c>
      <c r="X16" s="340"/>
      <c r="Y16" s="340"/>
      <c r="Z16" s="340"/>
      <c r="AA16" s="340"/>
      <c r="AB16" s="341"/>
      <c r="AC16" s="333"/>
      <c r="AD16" s="334"/>
      <c r="AE16" s="334"/>
      <c r="AF16" s="334"/>
      <c r="AG16" s="334"/>
      <c r="AH16" s="335"/>
      <c r="AI16" s="174" t="str">
        <f t="shared" ref="AI16:AI35" si="3">IF(COUNTBLANK(AC16)=1,"－",IF(AC16&lt;0,"－",IFERROR(AC16/$AC$14,"－")))</f>
        <v>－</v>
      </c>
      <c r="AJ16" s="189"/>
      <c r="AK16" s="174" t="str">
        <f t="shared" si="1"/>
        <v>－</v>
      </c>
      <c r="AL16" s="175"/>
      <c r="AM16" s="333"/>
      <c r="AN16" s="334"/>
      <c r="AO16" s="334"/>
      <c r="AP16" s="334"/>
      <c r="AQ16" s="334"/>
      <c r="AR16" s="335"/>
      <c r="AS16" s="186" t="str">
        <f t="shared" ref="AS16:AS34" si="4">IF(COUNTBLANK(AM16)=1,"－",IF(AM16&lt;0,"－",IFERROR(AM16/$AM$14,"－")))</f>
        <v>－</v>
      </c>
      <c r="AT16" s="186"/>
      <c r="AU16" s="189" t="str">
        <f t="shared" si="2"/>
        <v>－</v>
      </c>
      <c r="AV16" s="336"/>
      <c r="AW16" s="13"/>
      <c r="AX16" s="13"/>
      <c r="AY16" s="13"/>
      <c r="AZ16" s="13"/>
      <c r="BA16" s="13"/>
      <c r="BB16" s="13"/>
      <c r="BC16" s="13"/>
      <c r="BD16" s="13"/>
      <c r="BE16" s="13"/>
      <c r="BF16" s="33" t="s">
        <v>60</v>
      </c>
      <c r="BG16" s="33"/>
      <c r="BH16" s="33"/>
      <c r="BI16" s="33"/>
      <c r="BJ16" s="187" t="str">
        <f>IF(COUNTBLANK('計画（法人）'!AB31)=1,"",'計画（法人）'!AB31)</f>
        <v/>
      </c>
      <c r="BK16" s="187"/>
      <c r="BL16" s="187"/>
      <c r="BM16" s="187"/>
      <c r="BN16" s="188" t="s">
        <v>36</v>
      </c>
      <c r="BO16" s="188"/>
      <c r="BP16" s="187" t="str">
        <f>IF(COUNTBLANK('計画（法人）'!AH31)=1,"",'計画（法人）'!AH31)</f>
        <v/>
      </c>
      <c r="BQ16" s="187"/>
      <c r="BR16" s="188" t="s">
        <v>37</v>
      </c>
      <c r="BS16" s="188"/>
      <c r="BT16" s="425" t="s">
        <v>90</v>
      </c>
      <c r="BU16" s="425"/>
      <c r="BV16" s="425"/>
      <c r="BW16" s="425"/>
      <c r="BX16" s="425"/>
      <c r="BY16" s="425"/>
      <c r="BZ16" s="425"/>
      <c r="CA16" s="425"/>
      <c r="CB16" s="425"/>
      <c r="CC16" s="425"/>
      <c r="CD16" s="425"/>
      <c r="CE16" s="425"/>
      <c r="CF16" s="425"/>
      <c r="CG16" s="425"/>
      <c r="CH16" s="425"/>
      <c r="CI16" s="425"/>
      <c r="CK16" s="13"/>
      <c r="CO16" s="58"/>
      <c r="CR16" s="20" t="s">
        <v>27</v>
      </c>
    </row>
    <row r="17" spans="1:97" ht="15" customHeight="1">
      <c r="A17" s="57"/>
      <c r="B17" s="216" t="s">
        <v>12</v>
      </c>
      <c r="C17" s="217"/>
      <c r="D17" s="217"/>
      <c r="E17" s="217"/>
      <c r="F17" s="217"/>
      <c r="G17" s="217"/>
      <c r="H17" s="217"/>
      <c r="I17" s="217"/>
      <c r="J17" s="337"/>
      <c r="K17" s="333" t="str">
        <f>IF(COUNTBLANK('計画（法人）'!CW32)=1,"",'計画（法人）'!CW32)</f>
        <v/>
      </c>
      <c r="L17" s="334"/>
      <c r="M17" s="334"/>
      <c r="N17" s="334"/>
      <c r="O17" s="334"/>
      <c r="P17" s="335"/>
      <c r="Q17" s="338"/>
      <c r="R17" s="334"/>
      <c r="S17" s="334"/>
      <c r="T17" s="334"/>
      <c r="U17" s="334"/>
      <c r="V17" s="335"/>
      <c r="W17" s="339" t="str">
        <f t="shared" si="0"/>
        <v>－</v>
      </c>
      <c r="X17" s="340"/>
      <c r="Y17" s="340"/>
      <c r="Z17" s="340"/>
      <c r="AA17" s="340"/>
      <c r="AB17" s="341"/>
      <c r="AC17" s="333"/>
      <c r="AD17" s="334"/>
      <c r="AE17" s="334"/>
      <c r="AF17" s="334"/>
      <c r="AG17" s="334"/>
      <c r="AH17" s="335"/>
      <c r="AI17" s="174" t="str">
        <f t="shared" si="3"/>
        <v>－</v>
      </c>
      <c r="AJ17" s="189"/>
      <c r="AK17" s="174" t="str">
        <f t="shared" si="1"/>
        <v>－</v>
      </c>
      <c r="AL17" s="175"/>
      <c r="AM17" s="333"/>
      <c r="AN17" s="334"/>
      <c r="AO17" s="334"/>
      <c r="AP17" s="334"/>
      <c r="AQ17" s="334"/>
      <c r="AR17" s="335"/>
      <c r="AS17" s="186" t="str">
        <f t="shared" si="4"/>
        <v>－</v>
      </c>
      <c r="AT17" s="186"/>
      <c r="AU17" s="189" t="str">
        <f t="shared" si="2"/>
        <v>－</v>
      </c>
      <c r="AV17" s="336"/>
      <c r="AW17" s="13"/>
      <c r="AX17" s="13"/>
      <c r="AY17" s="13"/>
      <c r="AZ17" s="13"/>
      <c r="BA17" s="13"/>
      <c r="BB17" s="13"/>
      <c r="BC17" s="13"/>
      <c r="BD17" s="13"/>
      <c r="BE17" s="13"/>
      <c r="BF17" s="110" t="s">
        <v>32</v>
      </c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90"/>
      <c r="BT17" s="191" t="s">
        <v>87</v>
      </c>
      <c r="BU17" s="192"/>
      <c r="BV17" s="192"/>
      <c r="BW17" s="192"/>
      <c r="BX17" s="192"/>
      <c r="BY17" s="193"/>
      <c r="BZ17" s="195" t="s">
        <v>99</v>
      </c>
      <c r="CA17" s="196"/>
      <c r="CB17" s="196"/>
      <c r="CC17" s="196"/>
      <c r="CD17" s="196"/>
      <c r="CE17" s="197"/>
      <c r="CF17" s="426" t="s">
        <v>100</v>
      </c>
      <c r="CG17" s="192"/>
      <c r="CH17" s="192"/>
      <c r="CI17" s="192"/>
      <c r="CJ17" s="192"/>
      <c r="CK17" s="192"/>
      <c r="CL17" s="193"/>
      <c r="CM17" s="194" t="s">
        <v>88</v>
      </c>
      <c r="CN17" s="111"/>
      <c r="CO17" s="111"/>
      <c r="CP17" s="111"/>
      <c r="CQ17" s="111"/>
      <c r="CR17" s="112"/>
      <c r="CS17" s="13"/>
    </row>
    <row r="18" spans="1:97" ht="15" customHeight="1">
      <c r="A18" s="57"/>
      <c r="B18" s="216" t="s">
        <v>13</v>
      </c>
      <c r="C18" s="217"/>
      <c r="D18" s="217"/>
      <c r="E18" s="217"/>
      <c r="F18" s="217"/>
      <c r="G18" s="217"/>
      <c r="H18" s="217"/>
      <c r="I18" s="217"/>
      <c r="J18" s="337"/>
      <c r="K18" s="333" t="str">
        <f>IF(COUNTBLANK('計画（法人）'!CW33)=1,"",'計画（法人）'!CW33)</f>
        <v/>
      </c>
      <c r="L18" s="334"/>
      <c r="M18" s="334"/>
      <c r="N18" s="334"/>
      <c r="O18" s="334"/>
      <c r="P18" s="335"/>
      <c r="Q18" s="338"/>
      <c r="R18" s="334"/>
      <c r="S18" s="334"/>
      <c r="T18" s="334"/>
      <c r="U18" s="334"/>
      <c r="V18" s="335"/>
      <c r="W18" s="339" t="str">
        <f t="shared" si="0"/>
        <v>－</v>
      </c>
      <c r="X18" s="340"/>
      <c r="Y18" s="340"/>
      <c r="Z18" s="340"/>
      <c r="AA18" s="340"/>
      <c r="AB18" s="341"/>
      <c r="AC18" s="333"/>
      <c r="AD18" s="334"/>
      <c r="AE18" s="334"/>
      <c r="AF18" s="334"/>
      <c r="AG18" s="334"/>
      <c r="AH18" s="335"/>
      <c r="AI18" s="174" t="str">
        <f t="shared" si="3"/>
        <v>－</v>
      </c>
      <c r="AJ18" s="189"/>
      <c r="AK18" s="174" t="str">
        <f t="shared" si="1"/>
        <v>－</v>
      </c>
      <c r="AL18" s="175"/>
      <c r="AM18" s="333"/>
      <c r="AN18" s="334"/>
      <c r="AO18" s="334"/>
      <c r="AP18" s="334"/>
      <c r="AQ18" s="334"/>
      <c r="AR18" s="335"/>
      <c r="AS18" s="186" t="str">
        <f t="shared" si="4"/>
        <v>－</v>
      </c>
      <c r="AT18" s="186"/>
      <c r="AU18" s="189" t="str">
        <f t="shared" si="2"/>
        <v>－</v>
      </c>
      <c r="AV18" s="336"/>
      <c r="AW18" s="13"/>
      <c r="AX18" s="13"/>
      <c r="AY18" s="13"/>
      <c r="AZ18" s="13"/>
      <c r="BA18" s="13"/>
      <c r="BB18" s="13"/>
      <c r="BC18" s="13"/>
      <c r="BD18" s="13"/>
      <c r="BE18" s="13"/>
      <c r="BF18" s="198" t="str">
        <f>IF(COUNTBLANK('計画（法人）'!X33)=1,"",'計画（法人）'!X33)</f>
        <v/>
      </c>
      <c r="BG18" s="199"/>
      <c r="BH18" s="199"/>
      <c r="BI18" s="199"/>
      <c r="BJ18" s="199"/>
      <c r="BK18" s="199"/>
      <c r="BL18" s="199"/>
      <c r="BM18" s="199"/>
      <c r="BN18" s="204" t="s">
        <v>34</v>
      </c>
      <c r="BO18" s="205"/>
      <c r="BP18" s="205"/>
      <c r="BQ18" s="205"/>
      <c r="BR18" s="205"/>
      <c r="BS18" s="206"/>
      <c r="BT18" s="354" t="str">
        <f>IF(COUNTBLANK('計画（法人）'!AR33)=1,"",'計画（法人）'!AR33)</f>
        <v/>
      </c>
      <c r="BU18" s="355"/>
      <c r="BV18" s="355"/>
      <c r="BW18" s="355"/>
      <c r="BX18" s="355"/>
      <c r="BY18" s="356"/>
      <c r="BZ18" s="213" t="str">
        <f>IF(OR(COUNTBLANK(BT18)=1,COUNTBLANK($BH$13)=1),"",IF(AND($BH$13*BT18&lt;1,$BH$13*BT18&gt;0),1,ROUND($BH$13*BT18,0)))</f>
        <v/>
      </c>
      <c r="CA18" s="214"/>
      <c r="CB18" s="214"/>
      <c r="CC18" s="214"/>
      <c r="CD18" s="214"/>
      <c r="CE18" s="215"/>
      <c r="CF18" s="416"/>
      <c r="CG18" s="417"/>
      <c r="CH18" s="417"/>
      <c r="CI18" s="417"/>
      <c r="CJ18" s="417"/>
      <c r="CK18" s="417"/>
      <c r="CL18" s="418"/>
      <c r="CM18" s="410" t="str">
        <f t="shared" ref="CM18:CM32" si="5">IFERROR(IF(COUNTBLANK(CF18)=1,"",CF18/$CF$33),"")</f>
        <v/>
      </c>
      <c r="CN18" s="411"/>
      <c r="CO18" s="411"/>
      <c r="CP18" s="411"/>
      <c r="CQ18" s="411"/>
      <c r="CR18" s="412"/>
      <c r="CS18" s="13"/>
    </row>
    <row r="19" spans="1:97" ht="15" customHeight="1">
      <c r="A19" s="59"/>
      <c r="B19" s="216" t="s">
        <v>55</v>
      </c>
      <c r="C19" s="217"/>
      <c r="D19" s="217"/>
      <c r="E19" s="217"/>
      <c r="F19" s="217"/>
      <c r="G19" s="217"/>
      <c r="H19" s="217"/>
      <c r="I19" s="217"/>
      <c r="J19" s="337"/>
      <c r="K19" s="333" t="str">
        <f>IF(COUNTBLANK('計画（法人）'!CW34)=1,"",'計画（法人）'!CW34)</f>
        <v/>
      </c>
      <c r="L19" s="334"/>
      <c r="M19" s="334"/>
      <c r="N19" s="334"/>
      <c r="O19" s="334"/>
      <c r="P19" s="335"/>
      <c r="Q19" s="338"/>
      <c r="R19" s="334"/>
      <c r="S19" s="334"/>
      <c r="T19" s="334"/>
      <c r="U19" s="334"/>
      <c r="V19" s="335"/>
      <c r="W19" s="357" t="str">
        <f t="shared" si="0"/>
        <v>－</v>
      </c>
      <c r="X19" s="358"/>
      <c r="Y19" s="358"/>
      <c r="Z19" s="358"/>
      <c r="AA19" s="358"/>
      <c r="AB19" s="359"/>
      <c r="AC19" s="333"/>
      <c r="AD19" s="334"/>
      <c r="AE19" s="334"/>
      <c r="AF19" s="334"/>
      <c r="AG19" s="334"/>
      <c r="AH19" s="335"/>
      <c r="AI19" s="174" t="str">
        <f t="shared" si="3"/>
        <v>－</v>
      </c>
      <c r="AJ19" s="189"/>
      <c r="AK19" s="174" t="str">
        <f>IF(OR(COUNTBLANK(AC19)=1,COUNTBLANK(Q19)=1),"－",IF(OR(AC19&lt;0,Q19&lt;0),"－",IFERROR(AC19/Q19,"－")))</f>
        <v>－</v>
      </c>
      <c r="AL19" s="175"/>
      <c r="AM19" s="333"/>
      <c r="AN19" s="334"/>
      <c r="AO19" s="334"/>
      <c r="AP19" s="334"/>
      <c r="AQ19" s="334"/>
      <c r="AR19" s="335"/>
      <c r="AS19" s="174" t="str">
        <f t="shared" si="4"/>
        <v>－</v>
      </c>
      <c r="AT19" s="189"/>
      <c r="AU19" s="189" t="str">
        <f t="shared" si="2"/>
        <v>－</v>
      </c>
      <c r="AV19" s="336"/>
      <c r="AW19" s="13"/>
      <c r="AX19" s="13"/>
      <c r="AY19" s="13"/>
      <c r="AZ19" s="13"/>
      <c r="BA19" s="13"/>
      <c r="BB19" s="13"/>
      <c r="BC19" s="13"/>
      <c r="BD19" s="13"/>
      <c r="BE19" s="13"/>
      <c r="BF19" s="200"/>
      <c r="BG19" s="201"/>
      <c r="BH19" s="201"/>
      <c r="BI19" s="201"/>
      <c r="BJ19" s="201"/>
      <c r="BK19" s="201"/>
      <c r="BL19" s="201"/>
      <c r="BM19" s="201"/>
      <c r="BN19" s="216" t="s">
        <v>45</v>
      </c>
      <c r="BO19" s="217"/>
      <c r="BP19" s="217"/>
      <c r="BQ19" s="217"/>
      <c r="BR19" s="217"/>
      <c r="BS19" s="218"/>
      <c r="BT19" s="349" t="str">
        <f>IF(COUNTBLANK('計画（法人）'!AR34)=1,"",'計画（法人）'!AR34)</f>
        <v/>
      </c>
      <c r="BU19" s="350"/>
      <c r="BV19" s="350"/>
      <c r="BW19" s="350"/>
      <c r="BX19" s="350"/>
      <c r="BY19" s="351"/>
      <c r="BZ19" s="213" t="str">
        <f t="shared" ref="BZ19:BZ31" si="6">IF(OR(COUNTBLANK(BT19)=1,COUNTBLANK($BH$13)=1),"",IF(AND($BH$13*BT19&lt;1,$BH$13*BT19&gt;0),1,ROUND($BH$13*BT19,0)))</f>
        <v/>
      </c>
      <c r="CA19" s="214"/>
      <c r="CB19" s="214"/>
      <c r="CC19" s="214"/>
      <c r="CD19" s="214"/>
      <c r="CE19" s="215"/>
      <c r="CF19" s="419"/>
      <c r="CG19" s="420"/>
      <c r="CH19" s="420"/>
      <c r="CI19" s="420"/>
      <c r="CJ19" s="420"/>
      <c r="CK19" s="420"/>
      <c r="CL19" s="421"/>
      <c r="CM19" s="413" t="str">
        <f t="shared" si="5"/>
        <v/>
      </c>
      <c r="CN19" s="414"/>
      <c r="CO19" s="414"/>
      <c r="CP19" s="414"/>
      <c r="CQ19" s="414"/>
      <c r="CR19" s="415"/>
      <c r="CS19" s="13"/>
    </row>
    <row r="20" spans="1:97" ht="15" customHeight="1">
      <c r="A20" s="352" t="s">
        <v>14</v>
      </c>
      <c r="B20" s="217"/>
      <c r="C20" s="217"/>
      <c r="D20" s="217"/>
      <c r="E20" s="217"/>
      <c r="F20" s="217"/>
      <c r="G20" s="217"/>
      <c r="H20" s="217"/>
      <c r="I20" s="217"/>
      <c r="J20" s="337"/>
      <c r="K20" s="333" t="str">
        <f>IF(COUNTBLANK('計画（法人）'!CW35)=1,"",'計画（法人）'!CW35)</f>
        <v/>
      </c>
      <c r="L20" s="334"/>
      <c r="M20" s="334"/>
      <c r="N20" s="334"/>
      <c r="O20" s="334"/>
      <c r="P20" s="335"/>
      <c r="Q20" s="353" t="str">
        <f>IF(AND(COUNTBLANK(Q14)=1,COUNTBLANK(Q15)=1),"",SUM(Q14,-Q15))</f>
        <v/>
      </c>
      <c r="R20" s="347"/>
      <c r="S20" s="347"/>
      <c r="T20" s="347"/>
      <c r="U20" s="347"/>
      <c r="V20" s="348"/>
      <c r="W20" s="339" t="str">
        <f t="shared" si="0"/>
        <v>－</v>
      </c>
      <c r="X20" s="340"/>
      <c r="Y20" s="340"/>
      <c r="Z20" s="340"/>
      <c r="AA20" s="340"/>
      <c r="AB20" s="341"/>
      <c r="AC20" s="353" t="str">
        <f>IF(AND(COUNTBLANK(AC14)=1,COUNTBLANK(AC15)=1),"",SUM(AC14,-AC15))</f>
        <v/>
      </c>
      <c r="AD20" s="347"/>
      <c r="AE20" s="347"/>
      <c r="AF20" s="347"/>
      <c r="AG20" s="347"/>
      <c r="AH20" s="348"/>
      <c r="AI20" s="174" t="str">
        <f>IF(COUNTBLANK(AC20)=1,"－",IF(AC20&lt;0,"－",IFERROR(AC20/$AC$14,"－")))</f>
        <v>－</v>
      </c>
      <c r="AJ20" s="189"/>
      <c r="AK20" s="174" t="str">
        <f t="shared" si="1"/>
        <v>－</v>
      </c>
      <c r="AL20" s="175"/>
      <c r="AM20" s="346" t="str">
        <f>IF(AND(COUNTBLANK(AM14)=1,COUNTBLANK(AM15)=1),"",SUM(AM14,-AM15))</f>
        <v/>
      </c>
      <c r="AN20" s="347"/>
      <c r="AO20" s="347"/>
      <c r="AP20" s="347"/>
      <c r="AQ20" s="347"/>
      <c r="AR20" s="348"/>
      <c r="AS20" s="186" t="str">
        <f t="shared" si="4"/>
        <v>－</v>
      </c>
      <c r="AT20" s="186"/>
      <c r="AU20" s="189" t="str">
        <f t="shared" si="2"/>
        <v>－</v>
      </c>
      <c r="AV20" s="336"/>
      <c r="AW20" s="13"/>
      <c r="AX20" s="13"/>
      <c r="AY20" s="13"/>
      <c r="AZ20" s="13"/>
      <c r="BA20" s="13"/>
      <c r="BB20" s="13"/>
      <c r="BC20" s="13"/>
      <c r="BD20" s="13"/>
      <c r="BE20" s="13"/>
      <c r="BF20" s="202"/>
      <c r="BG20" s="203"/>
      <c r="BH20" s="203"/>
      <c r="BI20" s="203"/>
      <c r="BJ20" s="203"/>
      <c r="BK20" s="203"/>
      <c r="BL20" s="203"/>
      <c r="BM20" s="203"/>
      <c r="BN20" s="225" t="s">
        <v>35</v>
      </c>
      <c r="BO20" s="226"/>
      <c r="BP20" s="226"/>
      <c r="BQ20" s="226"/>
      <c r="BR20" s="226"/>
      <c r="BS20" s="227"/>
      <c r="BT20" s="349" t="str">
        <f>IF(COUNTBLANK('計画（法人）'!AR35)=1,"",'計画（法人）'!AR35)</f>
        <v/>
      </c>
      <c r="BU20" s="350"/>
      <c r="BV20" s="350"/>
      <c r="BW20" s="350"/>
      <c r="BX20" s="350"/>
      <c r="BY20" s="351"/>
      <c r="BZ20" s="234" t="str">
        <f>IF(AND(COUNTBLANK(BZ18)=1,COUNTBLANK(BZ19)=1),"",SUM(BZ18+BZ19))</f>
        <v/>
      </c>
      <c r="CA20" s="235"/>
      <c r="CB20" s="235"/>
      <c r="CC20" s="235"/>
      <c r="CD20" s="235"/>
      <c r="CE20" s="236"/>
      <c r="CF20" s="399" t="str">
        <f>IF(AND(COUNTBLANK(CF18)=1,COUNTBLANK(CF19)=1),"",SUM(CF18+CF19))</f>
        <v/>
      </c>
      <c r="CG20" s="400"/>
      <c r="CH20" s="400"/>
      <c r="CI20" s="400"/>
      <c r="CJ20" s="400"/>
      <c r="CK20" s="400"/>
      <c r="CL20" s="401"/>
      <c r="CM20" s="396" t="str">
        <f t="shared" si="5"/>
        <v/>
      </c>
      <c r="CN20" s="397"/>
      <c r="CO20" s="397"/>
      <c r="CP20" s="397"/>
      <c r="CQ20" s="397"/>
      <c r="CR20" s="398"/>
      <c r="CS20" s="13"/>
    </row>
    <row r="21" spans="1:97" ht="15" customHeight="1">
      <c r="A21" s="342" t="s">
        <v>15</v>
      </c>
      <c r="B21" s="343"/>
      <c r="C21" s="343"/>
      <c r="D21" s="343"/>
      <c r="E21" s="343"/>
      <c r="F21" s="343"/>
      <c r="G21" s="343"/>
      <c r="H21" s="343"/>
      <c r="I21" s="343"/>
      <c r="J21" s="344"/>
      <c r="K21" s="333" t="str">
        <f>IF(COUNTBLANK('計画（法人）'!CW36)=1,"",'計画（法人）'!CW36)</f>
        <v/>
      </c>
      <c r="L21" s="334"/>
      <c r="M21" s="334"/>
      <c r="N21" s="334"/>
      <c r="O21" s="334"/>
      <c r="P21" s="335"/>
      <c r="Q21" s="338"/>
      <c r="R21" s="334"/>
      <c r="S21" s="334"/>
      <c r="T21" s="334"/>
      <c r="U21" s="334"/>
      <c r="V21" s="335"/>
      <c r="W21" s="339" t="str">
        <f t="shared" si="0"/>
        <v>－</v>
      </c>
      <c r="X21" s="340"/>
      <c r="Y21" s="340"/>
      <c r="Z21" s="340"/>
      <c r="AA21" s="340"/>
      <c r="AB21" s="341"/>
      <c r="AC21" s="333"/>
      <c r="AD21" s="334"/>
      <c r="AE21" s="334"/>
      <c r="AF21" s="334"/>
      <c r="AG21" s="334"/>
      <c r="AH21" s="335"/>
      <c r="AI21" s="174" t="str">
        <f t="shared" si="3"/>
        <v>－</v>
      </c>
      <c r="AJ21" s="189"/>
      <c r="AK21" s="174" t="str">
        <f>IF(OR(COUNTBLANK(AC21)=1,COUNTBLANK(Q21)=1),"－",IF(OR(AC21&lt;0,Q21&lt;0),"－",IFERROR(AC21/Q21,"－")))</f>
        <v>－</v>
      </c>
      <c r="AL21" s="175"/>
      <c r="AM21" s="333"/>
      <c r="AN21" s="334"/>
      <c r="AO21" s="334"/>
      <c r="AP21" s="334"/>
      <c r="AQ21" s="334"/>
      <c r="AR21" s="335"/>
      <c r="AS21" s="186" t="str">
        <f t="shared" si="4"/>
        <v>－</v>
      </c>
      <c r="AT21" s="186"/>
      <c r="AU21" s="189" t="str">
        <f t="shared" si="2"/>
        <v>－</v>
      </c>
      <c r="AV21" s="336"/>
      <c r="AW21" s="13"/>
      <c r="AX21" s="13"/>
      <c r="AY21" s="13"/>
      <c r="AZ21" s="13"/>
      <c r="BA21" s="13"/>
      <c r="BB21" s="13"/>
      <c r="BC21" s="13"/>
      <c r="BD21" s="13"/>
      <c r="BE21" s="13"/>
      <c r="BF21" s="198" t="str">
        <f>IF(COUNTBLANK('計画（法人）'!X36)=1,"",'計画（法人）'!X36)</f>
        <v/>
      </c>
      <c r="BG21" s="199"/>
      <c r="BH21" s="199"/>
      <c r="BI21" s="199"/>
      <c r="BJ21" s="199"/>
      <c r="BK21" s="199"/>
      <c r="BL21" s="199"/>
      <c r="BM21" s="199"/>
      <c r="BN21" s="204" t="s">
        <v>34</v>
      </c>
      <c r="BO21" s="205"/>
      <c r="BP21" s="205"/>
      <c r="BQ21" s="205"/>
      <c r="BR21" s="205"/>
      <c r="BS21" s="206"/>
      <c r="BT21" s="354" t="str">
        <f>IF(COUNTBLANK('計画（法人）'!AR36)=1,"",'計画（法人）'!AR36)</f>
        <v/>
      </c>
      <c r="BU21" s="355"/>
      <c r="BV21" s="355"/>
      <c r="BW21" s="355"/>
      <c r="BX21" s="355"/>
      <c r="BY21" s="356"/>
      <c r="BZ21" s="213" t="str">
        <f t="shared" si="6"/>
        <v/>
      </c>
      <c r="CA21" s="214"/>
      <c r="CB21" s="214"/>
      <c r="CC21" s="214"/>
      <c r="CD21" s="214"/>
      <c r="CE21" s="215"/>
      <c r="CF21" s="416"/>
      <c r="CG21" s="417"/>
      <c r="CH21" s="417"/>
      <c r="CI21" s="417"/>
      <c r="CJ21" s="417"/>
      <c r="CK21" s="417"/>
      <c r="CL21" s="418"/>
      <c r="CM21" s="410" t="str">
        <f t="shared" si="5"/>
        <v/>
      </c>
      <c r="CN21" s="411"/>
      <c r="CO21" s="411"/>
      <c r="CP21" s="411"/>
      <c r="CQ21" s="411"/>
      <c r="CR21" s="412"/>
      <c r="CS21" s="13"/>
    </row>
    <row r="22" spans="1:97" ht="15" customHeight="1">
      <c r="A22" s="57"/>
      <c r="B22" s="216" t="s">
        <v>16</v>
      </c>
      <c r="C22" s="217"/>
      <c r="D22" s="217"/>
      <c r="E22" s="217"/>
      <c r="F22" s="217"/>
      <c r="G22" s="217"/>
      <c r="H22" s="217"/>
      <c r="I22" s="217"/>
      <c r="J22" s="337"/>
      <c r="K22" s="333" t="str">
        <f>IF(COUNTBLANK('計画（法人）'!CW37)=1,"",'計画（法人）'!CW37)</f>
        <v/>
      </c>
      <c r="L22" s="334"/>
      <c r="M22" s="334"/>
      <c r="N22" s="334"/>
      <c r="O22" s="334"/>
      <c r="P22" s="335"/>
      <c r="Q22" s="338"/>
      <c r="R22" s="334"/>
      <c r="S22" s="334"/>
      <c r="T22" s="334"/>
      <c r="U22" s="334"/>
      <c r="V22" s="335"/>
      <c r="W22" s="339" t="str">
        <f t="shared" si="0"/>
        <v>－</v>
      </c>
      <c r="X22" s="340"/>
      <c r="Y22" s="340"/>
      <c r="Z22" s="340"/>
      <c r="AA22" s="340"/>
      <c r="AB22" s="341"/>
      <c r="AC22" s="333"/>
      <c r="AD22" s="334"/>
      <c r="AE22" s="334"/>
      <c r="AF22" s="334"/>
      <c r="AG22" s="334"/>
      <c r="AH22" s="335"/>
      <c r="AI22" s="174" t="str">
        <f t="shared" si="3"/>
        <v>－</v>
      </c>
      <c r="AJ22" s="189"/>
      <c r="AK22" s="174" t="str">
        <f t="shared" si="1"/>
        <v>－</v>
      </c>
      <c r="AL22" s="175"/>
      <c r="AM22" s="333"/>
      <c r="AN22" s="334"/>
      <c r="AO22" s="334"/>
      <c r="AP22" s="334"/>
      <c r="AQ22" s="334"/>
      <c r="AR22" s="335"/>
      <c r="AS22" s="186" t="str">
        <f t="shared" si="4"/>
        <v>－</v>
      </c>
      <c r="AT22" s="186"/>
      <c r="AU22" s="189" t="str">
        <f t="shared" si="2"/>
        <v>－</v>
      </c>
      <c r="AV22" s="336"/>
      <c r="AW22" s="13"/>
      <c r="AX22" s="13"/>
      <c r="AY22" s="13"/>
      <c r="AZ22" s="13"/>
      <c r="BA22" s="13"/>
      <c r="BB22" s="13"/>
      <c r="BC22" s="13"/>
      <c r="BD22" s="13"/>
      <c r="BE22" s="13"/>
      <c r="BF22" s="200"/>
      <c r="BG22" s="201"/>
      <c r="BH22" s="201"/>
      <c r="BI22" s="201"/>
      <c r="BJ22" s="201"/>
      <c r="BK22" s="201"/>
      <c r="BL22" s="201"/>
      <c r="BM22" s="201"/>
      <c r="BN22" s="216" t="s">
        <v>45</v>
      </c>
      <c r="BO22" s="217"/>
      <c r="BP22" s="217"/>
      <c r="BQ22" s="217"/>
      <c r="BR22" s="217"/>
      <c r="BS22" s="218"/>
      <c r="BT22" s="349" t="str">
        <f>IF(COUNTBLANK('計画（法人）'!AR37)=1,"",'計画（法人）'!AR37)</f>
        <v/>
      </c>
      <c r="BU22" s="350"/>
      <c r="BV22" s="350"/>
      <c r="BW22" s="350"/>
      <c r="BX22" s="350"/>
      <c r="BY22" s="351"/>
      <c r="BZ22" s="213" t="str">
        <f t="shared" si="6"/>
        <v/>
      </c>
      <c r="CA22" s="214"/>
      <c r="CB22" s="214"/>
      <c r="CC22" s="214"/>
      <c r="CD22" s="214"/>
      <c r="CE22" s="215"/>
      <c r="CF22" s="419"/>
      <c r="CG22" s="420"/>
      <c r="CH22" s="420"/>
      <c r="CI22" s="420"/>
      <c r="CJ22" s="420"/>
      <c r="CK22" s="420"/>
      <c r="CL22" s="421"/>
      <c r="CM22" s="413" t="str">
        <f t="shared" si="5"/>
        <v/>
      </c>
      <c r="CN22" s="414"/>
      <c r="CO22" s="414"/>
      <c r="CP22" s="414"/>
      <c r="CQ22" s="414"/>
      <c r="CR22" s="415"/>
      <c r="CS22" s="13"/>
    </row>
    <row r="23" spans="1:97" ht="15" customHeight="1">
      <c r="A23" s="57"/>
      <c r="B23" s="216" t="s">
        <v>17</v>
      </c>
      <c r="C23" s="217"/>
      <c r="D23" s="217"/>
      <c r="E23" s="217"/>
      <c r="F23" s="217"/>
      <c r="G23" s="217"/>
      <c r="H23" s="217"/>
      <c r="I23" s="217"/>
      <c r="J23" s="337"/>
      <c r="K23" s="333" t="str">
        <f>IF(COUNTBLANK('計画（法人）'!CW38)=1,"",'計画（法人）'!CW38)</f>
        <v/>
      </c>
      <c r="L23" s="334"/>
      <c r="M23" s="334"/>
      <c r="N23" s="334"/>
      <c r="O23" s="334"/>
      <c r="P23" s="335"/>
      <c r="Q23" s="338"/>
      <c r="R23" s="334"/>
      <c r="S23" s="334"/>
      <c r="T23" s="334"/>
      <c r="U23" s="334"/>
      <c r="V23" s="335"/>
      <c r="W23" s="339" t="str">
        <f>IF(OR(COUNTBLANK(Q23)=1,COUNTBLANK(K23)=1),"－",IF(OR(Q23&lt;0,K23&lt;0),"－",IFERROR(Q23/K23,"－")))</f>
        <v>－</v>
      </c>
      <c r="X23" s="340"/>
      <c r="Y23" s="340"/>
      <c r="Z23" s="340"/>
      <c r="AA23" s="340"/>
      <c r="AB23" s="341"/>
      <c r="AC23" s="333"/>
      <c r="AD23" s="334"/>
      <c r="AE23" s="334"/>
      <c r="AF23" s="334"/>
      <c r="AG23" s="334"/>
      <c r="AH23" s="335"/>
      <c r="AI23" s="174" t="str">
        <f t="shared" si="3"/>
        <v>－</v>
      </c>
      <c r="AJ23" s="189"/>
      <c r="AK23" s="174" t="str">
        <f t="shared" si="1"/>
        <v>－</v>
      </c>
      <c r="AL23" s="175"/>
      <c r="AM23" s="333"/>
      <c r="AN23" s="334"/>
      <c r="AO23" s="334"/>
      <c r="AP23" s="334"/>
      <c r="AQ23" s="334"/>
      <c r="AR23" s="335"/>
      <c r="AS23" s="186" t="str">
        <f t="shared" si="4"/>
        <v>－</v>
      </c>
      <c r="AT23" s="186"/>
      <c r="AU23" s="189" t="str">
        <f t="shared" si="2"/>
        <v>－</v>
      </c>
      <c r="AV23" s="336"/>
      <c r="AW23" s="13"/>
      <c r="AX23" s="13"/>
      <c r="AY23" s="13"/>
      <c r="AZ23" s="13"/>
      <c r="BA23" s="13"/>
      <c r="BB23" s="13"/>
      <c r="BC23" s="13"/>
      <c r="BD23" s="13"/>
      <c r="BE23" s="13"/>
      <c r="BF23" s="202"/>
      <c r="BG23" s="203"/>
      <c r="BH23" s="203"/>
      <c r="BI23" s="203"/>
      <c r="BJ23" s="203"/>
      <c r="BK23" s="203"/>
      <c r="BL23" s="203"/>
      <c r="BM23" s="203"/>
      <c r="BN23" s="225" t="s">
        <v>35</v>
      </c>
      <c r="BO23" s="226"/>
      <c r="BP23" s="226"/>
      <c r="BQ23" s="226"/>
      <c r="BR23" s="226"/>
      <c r="BS23" s="227"/>
      <c r="BT23" s="349" t="str">
        <f>IF(COUNTBLANK('計画（法人）'!AR38)=1,"",'計画（法人）'!AR38)</f>
        <v/>
      </c>
      <c r="BU23" s="350"/>
      <c r="BV23" s="350"/>
      <c r="BW23" s="350"/>
      <c r="BX23" s="350"/>
      <c r="BY23" s="351"/>
      <c r="BZ23" s="234" t="str">
        <f>IF(AND(COUNTBLANK(BZ21)=1,COUNTBLANK(BZ22)=1),"",SUM(BZ21+BZ22))</f>
        <v/>
      </c>
      <c r="CA23" s="235"/>
      <c r="CB23" s="235"/>
      <c r="CC23" s="235"/>
      <c r="CD23" s="235"/>
      <c r="CE23" s="236"/>
      <c r="CF23" s="399" t="str">
        <f>IF(AND(COUNTBLANK(CF21)=1,COUNTBLANK(CF22)=1),"",SUM(CF21+CF22))</f>
        <v/>
      </c>
      <c r="CG23" s="400"/>
      <c r="CH23" s="400"/>
      <c r="CI23" s="400"/>
      <c r="CJ23" s="400"/>
      <c r="CK23" s="400"/>
      <c r="CL23" s="401"/>
      <c r="CM23" s="396" t="str">
        <f t="shared" si="5"/>
        <v/>
      </c>
      <c r="CN23" s="397"/>
      <c r="CO23" s="397"/>
      <c r="CP23" s="397"/>
      <c r="CQ23" s="397"/>
      <c r="CR23" s="398"/>
      <c r="CS23" s="13"/>
    </row>
    <row r="24" spans="1:97" ht="15" customHeight="1">
      <c r="A24" s="57"/>
      <c r="B24" s="360" t="str">
        <f>IF(COUNTBLANK('計画（法人）'!BF39)=1,"",'計画（法人）'!BF39)</f>
        <v/>
      </c>
      <c r="C24" s="361"/>
      <c r="D24" s="361"/>
      <c r="E24" s="361"/>
      <c r="F24" s="361"/>
      <c r="G24" s="361"/>
      <c r="H24" s="361"/>
      <c r="I24" s="361"/>
      <c r="J24" s="362" t="s">
        <v>76</v>
      </c>
      <c r="K24" s="333" t="str">
        <f>IF(COUNTBLANK('計画（法人）'!CW39)=1,"",'計画（法人）'!CW39)</f>
        <v/>
      </c>
      <c r="L24" s="334"/>
      <c r="M24" s="334"/>
      <c r="N24" s="334"/>
      <c r="O24" s="334"/>
      <c r="P24" s="335"/>
      <c r="Q24" s="338"/>
      <c r="R24" s="334"/>
      <c r="S24" s="334"/>
      <c r="T24" s="334"/>
      <c r="U24" s="334"/>
      <c r="V24" s="335"/>
      <c r="W24" s="339" t="str">
        <f t="shared" si="0"/>
        <v>－</v>
      </c>
      <c r="X24" s="340"/>
      <c r="Y24" s="340"/>
      <c r="Z24" s="340"/>
      <c r="AA24" s="340"/>
      <c r="AB24" s="341"/>
      <c r="AC24" s="333"/>
      <c r="AD24" s="334"/>
      <c r="AE24" s="334"/>
      <c r="AF24" s="334"/>
      <c r="AG24" s="334"/>
      <c r="AH24" s="335"/>
      <c r="AI24" s="174" t="str">
        <f t="shared" si="3"/>
        <v>－</v>
      </c>
      <c r="AJ24" s="189"/>
      <c r="AK24" s="174" t="str">
        <f t="shared" si="1"/>
        <v>－</v>
      </c>
      <c r="AL24" s="175"/>
      <c r="AM24" s="333"/>
      <c r="AN24" s="334"/>
      <c r="AO24" s="334"/>
      <c r="AP24" s="334"/>
      <c r="AQ24" s="334"/>
      <c r="AR24" s="335"/>
      <c r="AS24" s="186" t="str">
        <f t="shared" si="4"/>
        <v>－</v>
      </c>
      <c r="AT24" s="186"/>
      <c r="AU24" s="189" t="str">
        <f t="shared" si="2"/>
        <v>－</v>
      </c>
      <c r="AV24" s="336"/>
      <c r="AW24" s="13"/>
      <c r="AX24" s="13"/>
      <c r="AY24" s="13"/>
      <c r="AZ24" s="13"/>
      <c r="BA24" s="13"/>
      <c r="BB24" s="13"/>
      <c r="BC24" s="13"/>
      <c r="BD24" s="13"/>
      <c r="BE24" s="13"/>
      <c r="BF24" s="198" t="str">
        <f>IF(COUNTBLANK('計画（法人）'!X39)=1,"",'計画（法人）'!X39)</f>
        <v/>
      </c>
      <c r="BG24" s="199"/>
      <c r="BH24" s="199"/>
      <c r="BI24" s="199"/>
      <c r="BJ24" s="199"/>
      <c r="BK24" s="199"/>
      <c r="BL24" s="199"/>
      <c r="BM24" s="199"/>
      <c r="BN24" s="204" t="s">
        <v>34</v>
      </c>
      <c r="BO24" s="205"/>
      <c r="BP24" s="205"/>
      <c r="BQ24" s="205"/>
      <c r="BR24" s="205"/>
      <c r="BS24" s="206"/>
      <c r="BT24" s="354" t="str">
        <f>IF(COUNTBLANK('計画（法人）'!AR39)=1,"",'計画（法人）'!AR39)</f>
        <v/>
      </c>
      <c r="BU24" s="355"/>
      <c r="BV24" s="355"/>
      <c r="BW24" s="355"/>
      <c r="BX24" s="355"/>
      <c r="BY24" s="356"/>
      <c r="BZ24" s="213" t="str">
        <f t="shared" si="6"/>
        <v/>
      </c>
      <c r="CA24" s="214"/>
      <c r="CB24" s="214"/>
      <c r="CC24" s="214"/>
      <c r="CD24" s="214"/>
      <c r="CE24" s="215"/>
      <c r="CF24" s="416"/>
      <c r="CG24" s="417"/>
      <c r="CH24" s="417"/>
      <c r="CI24" s="417"/>
      <c r="CJ24" s="417"/>
      <c r="CK24" s="417"/>
      <c r="CL24" s="418"/>
      <c r="CM24" s="410" t="str">
        <f t="shared" si="5"/>
        <v/>
      </c>
      <c r="CN24" s="411"/>
      <c r="CO24" s="411"/>
      <c r="CP24" s="411"/>
      <c r="CQ24" s="411"/>
      <c r="CR24" s="412"/>
      <c r="CS24" s="13"/>
    </row>
    <row r="25" spans="1:97" ht="15" customHeight="1">
      <c r="A25" s="57"/>
      <c r="B25" s="360" t="str">
        <f>IF(COUNTBLANK('計画（法人）'!BF40)=1,"",'計画（法人）'!BF40)</f>
        <v/>
      </c>
      <c r="C25" s="361"/>
      <c r="D25" s="361"/>
      <c r="E25" s="361"/>
      <c r="F25" s="361"/>
      <c r="G25" s="361"/>
      <c r="H25" s="361"/>
      <c r="I25" s="361"/>
      <c r="J25" s="363"/>
      <c r="K25" s="333" t="str">
        <f>IF(COUNTBLANK('計画（法人）'!CW40)=1,"",'計画（法人）'!CW40)</f>
        <v/>
      </c>
      <c r="L25" s="334"/>
      <c r="M25" s="334"/>
      <c r="N25" s="334"/>
      <c r="O25" s="334"/>
      <c r="P25" s="335"/>
      <c r="Q25" s="338"/>
      <c r="R25" s="334"/>
      <c r="S25" s="334"/>
      <c r="T25" s="334"/>
      <c r="U25" s="334"/>
      <c r="V25" s="335"/>
      <c r="W25" s="339" t="str">
        <f t="shared" si="0"/>
        <v>－</v>
      </c>
      <c r="X25" s="340"/>
      <c r="Y25" s="340"/>
      <c r="Z25" s="340"/>
      <c r="AA25" s="340"/>
      <c r="AB25" s="341"/>
      <c r="AC25" s="333"/>
      <c r="AD25" s="334"/>
      <c r="AE25" s="334"/>
      <c r="AF25" s="334"/>
      <c r="AG25" s="334"/>
      <c r="AH25" s="335"/>
      <c r="AI25" s="174" t="str">
        <f t="shared" si="3"/>
        <v>－</v>
      </c>
      <c r="AJ25" s="189"/>
      <c r="AK25" s="174" t="str">
        <f t="shared" si="1"/>
        <v>－</v>
      </c>
      <c r="AL25" s="175"/>
      <c r="AM25" s="333"/>
      <c r="AN25" s="334"/>
      <c r="AO25" s="334"/>
      <c r="AP25" s="334"/>
      <c r="AQ25" s="334"/>
      <c r="AR25" s="335"/>
      <c r="AS25" s="186" t="str">
        <f t="shared" si="4"/>
        <v>－</v>
      </c>
      <c r="AT25" s="186"/>
      <c r="AU25" s="189" t="str">
        <f t="shared" si="2"/>
        <v>－</v>
      </c>
      <c r="AV25" s="336"/>
      <c r="AW25" s="13"/>
      <c r="AX25" s="13"/>
      <c r="AY25" s="13"/>
      <c r="AZ25" s="13"/>
      <c r="BA25" s="13"/>
      <c r="BB25" s="13"/>
      <c r="BC25" s="13"/>
      <c r="BD25" s="13"/>
      <c r="BE25" s="13"/>
      <c r="BF25" s="200"/>
      <c r="BG25" s="201"/>
      <c r="BH25" s="201"/>
      <c r="BI25" s="201"/>
      <c r="BJ25" s="201"/>
      <c r="BK25" s="201"/>
      <c r="BL25" s="201"/>
      <c r="BM25" s="201"/>
      <c r="BN25" s="216" t="s">
        <v>45</v>
      </c>
      <c r="BO25" s="217"/>
      <c r="BP25" s="217"/>
      <c r="BQ25" s="217"/>
      <c r="BR25" s="217"/>
      <c r="BS25" s="218"/>
      <c r="BT25" s="349" t="str">
        <f>IF(COUNTBLANK('計画（法人）'!AR40)=1,"",'計画（法人）'!AR40)</f>
        <v/>
      </c>
      <c r="BU25" s="350"/>
      <c r="BV25" s="350"/>
      <c r="BW25" s="350"/>
      <c r="BX25" s="350"/>
      <c r="BY25" s="351"/>
      <c r="BZ25" s="213" t="str">
        <f t="shared" si="6"/>
        <v/>
      </c>
      <c r="CA25" s="214"/>
      <c r="CB25" s="214"/>
      <c r="CC25" s="214"/>
      <c r="CD25" s="214"/>
      <c r="CE25" s="215"/>
      <c r="CF25" s="419"/>
      <c r="CG25" s="420"/>
      <c r="CH25" s="420"/>
      <c r="CI25" s="420"/>
      <c r="CJ25" s="420"/>
      <c r="CK25" s="420"/>
      <c r="CL25" s="421"/>
      <c r="CM25" s="413" t="str">
        <f t="shared" si="5"/>
        <v/>
      </c>
      <c r="CN25" s="414"/>
      <c r="CO25" s="414"/>
      <c r="CP25" s="414"/>
      <c r="CQ25" s="414"/>
      <c r="CR25" s="415"/>
      <c r="CS25" s="13"/>
    </row>
    <row r="26" spans="1:97" ht="15" customHeight="1">
      <c r="A26" s="59"/>
      <c r="B26" s="216" t="s">
        <v>55</v>
      </c>
      <c r="C26" s="217"/>
      <c r="D26" s="217"/>
      <c r="E26" s="217"/>
      <c r="F26" s="217"/>
      <c r="G26" s="217"/>
      <c r="H26" s="217"/>
      <c r="I26" s="217"/>
      <c r="J26" s="337"/>
      <c r="K26" s="333" t="str">
        <f>IF(COUNTBLANK('計画（法人）'!CW41)=1,"",'計画（法人）'!CW41)</f>
        <v/>
      </c>
      <c r="L26" s="334"/>
      <c r="M26" s="334"/>
      <c r="N26" s="334"/>
      <c r="O26" s="334"/>
      <c r="P26" s="335"/>
      <c r="Q26" s="334"/>
      <c r="R26" s="334"/>
      <c r="S26" s="334"/>
      <c r="T26" s="334"/>
      <c r="U26" s="334"/>
      <c r="V26" s="335"/>
      <c r="W26" s="339" t="str">
        <f t="shared" si="0"/>
        <v>－</v>
      </c>
      <c r="X26" s="340"/>
      <c r="Y26" s="340"/>
      <c r="Z26" s="340"/>
      <c r="AA26" s="340"/>
      <c r="AB26" s="341"/>
      <c r="AC26" s="333"/>
      <c r="AD26" s="334"/>
      <c r="AE26" s="334"/>
      <c r="AF26" s="334"/>
      <c r="AG26" s="334"/>
      <c r="AH26" s="335"/>
      <c r="AI26" s="174" t="str">
        <f t="shared" si="3"/>
        <v>－</v>
      </c>
      <c r="AJ26" s="189"/>
      <c r="AK26" s="174" t="str">
        <f t="shared" si="1"/>
        <v>－</v>
      </c>
      <c r="AL26" s="175"/>
      <c r="AM26" s="333"/>
      <c r="AN26" s="334"/>
      <c r="AO26" s="334"/>
      <c r="AP26" s="334"/>
      <c r="AQ26" s="334"/>
      <c r="AR26" s="335"/>
      <c r="AS26" s="174" t="str">
        <f t="shared" si="4"/>
        <v>－</v>
      </c>
      <c r="AT26" s="189"/>
      <c r="AU26" s="189" t="str">
        <f t="shared" si="2"/>
        <v>－</v>
      </c>
      <c r="AV26" s="336"/>
      <c r="AW26" s="13"/>
      <c r="AX26" s="13"/>
      <c r="AY26" s="13"/>
      <c r="AZ26" s="13"/>
      <c r="BA26" s="13"/>
      <c r="BB26" s="13"/>
      <c r="BC26" s="13"/>
      <c r="BD26" s="13"/>
      <c r="BE26" s="13"/>
      <c r="BF26" s="202"/>
      <c r="BG26" s="203"/>
      <c r="BH26" s="203"/>
      <c r="BI26" s="203"/>
      <c r="BJ26" s="203"/>
      <c r="BK26" s="203"/>
      <c r="BL26" s="203"/>
      <c r="BM26" s="203"/>
      <c r="BN26" s="225" t="s">
        <v>35</v>
      </c>
      <c r="BO26" s="226"/>
      <c r="BP26" s="226"/>
      <c r="BQ26" s="226"/>
      <c r="BR26" s="226"/>
      <c r="BS26" s="227"/>
      <c r="BT26" s="349" t="str">
        <f>IF(COUNTBLANK('計画（法人）'!AR41)=1,"",'計画（法人）'!AR41)</f>
        <v/>
      </c>
      <c r="BU26" s="350"/>
      <c r="BV26" s="350"/>
      <c r="BW26" s="350"/>
      <c r="BX26" s="350"/>
      <c r="BY26" s="351"/>
      <c r="BZ26" s="234" t="str">
        <f>IF(AND(COUNTBLANK(BZ24)=1,COUNTBLANK(BZ25)=1),"",SUM(BZ24+BZ25))</f>
        <v/>
      </c>
      <c r="CA26" s="235"/>
      <c r="CB26" s="235"/>
      <c r="CC26" s="235"/>
      <c r="CD26" s="235"/>
      <c r="CE26" s="236"/>
      <c r="CF26" s="399" t="str">
        <f>IF(AND(COUNTBLANK(CF24)=1,COUNTBLANK(CF25)=1),"",SUM(CF24+CF25))</f>
        <v/>
      </c>
      <c r="CG26" s="400"/>
      <c r="CH26" s="400"/>
      <c r="CI26" s="400"/>
      <c r="CJ26" s="400"/>
      <c r="CK26" s="400"/>
      <c r="CL26" s="401"/>
      <c r="CM26" s="396" t="str">
        <f t="shared" si="5"/>
        <v/>
      </c>
      <c r="CN26" s="397"/>
      <c r="CO26" s="397"/>
      <c r="CP26" s="397"/>
      <c r="CQ26" s="397"/>
      <c r="CR26" s="398"/>
      <c r="CS26" s="13"/>
    </row>
    <row r="27" spans="1:97" ht="15" customHeight="1">
      <c r="A27" s="352" t="s">
        <v>18</v>
      </c>
      <c r="B27" s="217"/>
      <c r="C27" s="217"/>
      <c r="D27" s="217"/>
      <c r="E27" s="217"/>
      <c r="F27" s="217"/>
      <c r="G27" s="217"/>
      <c r="H27" s="217"/>
      <c r="I27" s="217"/>
      <c r="J27" s="337"/>
      <c r="K27" s="333" t="str">
        <f>IF(COUNTBLANK('計画（法人）'!CW42)=1,"",'計画（法人）'!CW42)</f>
        <v/>
      </c>
      <c r="L27" s="334"/>
      <c r="M27" s="334"/>
      <c r="N27" s="334"/>
      <c r="O27" s="334"/>
      <c r="P27" s="335"/>
      <c r="Q27" s="353" t="str">
        <f>IF(AND(COUNTBLANK(Q20)=1,COUNTBLANK(Q21)=1),"",SUM(Q20,-Q21))</f>
        <v/>
      </c>
      <c r="R27" s="347"/>
      <c r="S27" s="347"/>
      <c r="T27" s="347"/>
      <c r="U27" s="347"/>
      <c r="V27" s="348"/>
      <c r="W27" s="339" t="str">
        <f t="shared" si="0"/>
        <v>－</v>
      </c>
      <c r="X27" s="340"/>
      <c r="Y27" s="340"/>
      <c r="Z27" s="340"/>
      <c r="AA27" s="340"/>
      <c r="AB27" s="341"/>
      <c r="AC27" s="346" t="str">
        <f>IF(AND(COUNTBLANK(AC20)=1,COUNTBLANK(AC21)=1),"",SUM(AC20,-AC21))</f>
        <v/>
      </c>
      <c r="AD27" s="347"/>
      <c r="AE27" s="347"/>
      <c r="AF27" s="347"/>
      <c r="AG27" s="347"/>
      <c r="AH27" s="348"/>
      <c r="AI27" s="174" t="str">
        <f t="shared" si="3"/>
        <v>－</v>
      </c>
      <c r="AJ27" s="189"/>
      <c r="AK27" s="174" t="str">
        <f t="shared" si="1"/>
        <v>－</v>
      </c>
      <c r="AL27" s="175"/>
      <c r="AM27" s="346" t="str">
        <f>IF(AND(COUNTBLANK(AM20)=1,COUNTBLANK(AM21)=1),"",SUM(AM20,-AM21))</f>
        <v/>
      </c>
      <c r="AN27" s="347"/>
      <c r="AO27" s="347"/>
      <c r="AP27" s="347"/>
      <c r="AQ27" s="347"/>
      <c r="AR27" s="348"/>
      <c r="AS27" s="186" t="str">
        <f>IF(COUNTBLANK(AM27)=1,"－",IF(AM27&lt;0,"－",IFERROR(AM27/$AM$14,"－")))</f>
        <v>－</v>
      </c>
      <c r="AT27" s="186"/>
      <c r="AU27" s="189" t="str">
        <f t="shared" si="2"/>
        <v>－</v>
      </c>
      <c r="AV27" s="336"/>
      <c r="AW27" s="13"/>
      <c r="AX27" s="13"/>
      <c r="AY27" s="13"/>
      <c r="AZ27" s="13"/>
      <c r="BA27" s="13"/>
      <c r="BB27" s="13"/>
      <c r="BC27" s="13"/>
      <c r="BD27" s="13"/>
      <c r="BE27" s="13"/>
      <c r="BF27" s="198" t="str">
        <f>IF(COUNTBLANK('計画（法人）'!X42)=1,"",'計画（法人）'!X42)</f>
        <v/>
      </c>
      <c r="BG27" s="199"/>
      <c r="BH27" s="199"/>
      <c r="BI27" s="199"/>
      <c r="BJ27" s="199"/>
      <c r="BK27" s="199"/>
      <c r="BL27" s="199"/>
      <c r="BM27" s="199"/>
      <c r="BN27" s="204" t="s">
        <v>34</v>
      </c>
      <c r="BO27" s="205"/>
      <c r="BP27" s="205"/>
      <c r="BQ27" s="205"/>
      <c r="BR27" s="205"/>
      <c r="BS27" s="206"/>
      <c r="BT27" s="354" t="str">
        <f>IF(COUNTBLANK('計画（法人）'!AR42)=1,"",'計画（法人）'!AR42)</f>
        <v/>
      </c>
      <c r="BU27" s="355"/>
      <c r="BV27" s="355"/>
      <c r="BW27" s="355"/>
      <c r="BX27" s="355"/>
      <c r="BY27" s="356"/>
      <c r="BZ27" s="213" t="str">
        <f t="shared" si="6"/>
        <v/>
      </c>
      <c r="CA27" s="214"/>
      <c r="CB27" s="214"/>
      <c r="CC27" s="214"/>
      <c r="CD27" s="214"/>
      <c r="CE27" s="215"/>
      <c r="CF27" s="416"/>
      <c r="CG27" s="417"/>
      <c r="CH27" s="417"/>
      <c r="CI27" s="417"/>
      <c r="CJ27" s="417"/>
      <c r="CK27" s="417"/>
      <c r="CL27" s="418"/>
      <c r="CM27" s="410" t="str">
        <f t="shared" si="5"/>
        <v/>
      </c>
      <c r="CN27" s="411"/>
      <c r="CO27" s="411"/>
      <c r="CP27" s="411"/>
      <c r="CQ27" s="411"/>
      <c r="CR27" s="412"/>
      <c r="CS27" s="13"/>
    </row>
    <row r="28" spans="1:97" ht="15" customHeight="1">
      <c r="A28" s="352" t="s">
        <v>19</v>
      </c>
      <c r="B28" s="217"/>
      <c r="C28" s="217"/>
      <c r="D28" s="217"/>
      <c r="E28" s="217"/>
      <c r="F28" s="217"/>
      <c r="G28" s="217"/>
      <c r="H28" s="217"/>
      <c r="I28" s="217"/>
      <c r="J28" s="337"/>
      <c r="K28" s="333" t="str">
        <f>IF(COUNTBLANK('計画（法人）'!CW43)=1,"",'計画（法人）'!CW43)</f>
        <v/>
      </c>
      <c r="L28" s="334"/>
      <c r="M28" s="334"/>
      <c r="N28" s="334"/>
      <c r="O28" s="334"/>
      <c r="P28" s="335"/>
      <c r="Q28" s="338"/>
      <c r="R28" s="334"/>
      <c r="S28" s="334"/>
      <c r="T28" s="334"/>
      <c r="U28" s="334"/>
      <c r="V28" s="335"/>
      <c r="W28" s="339" t="str">
        <f t="shared" si="0"/>
        <v>－</v>
      </c>
      <c r="X28" s="340"/>
      <c r="Y28" s="340"/>
      <c r="Z28" s="340"/>
      <c r="AA28" s="340"/>
      <c r="AB28" s="341"/>
      <c r="AC28" s="333"/>
      <c r="AD28" s="334"/>
      <c r="AE28" s="334"/>
      <c r="AF28" s="334"/>
      <c r="AG28" s="334"/>
      <c r="AH28" s="335"/>
      <c r="AI28" s="174" t="str">
        <f t="shared" si="3"/>
        <v>－</v>
      </c>
      <c r="AJ28" s="189"/>
      <c r="AK28" s="174" t="str">
        <f t="shared" si="1"/>
        <v>－</v>
      </c>
      <c r="AL28" s="175"/>
      <c r="AM28" s="333"/>
      <c r="AN28" s="334"/>
      <c r="AO28" s="334"/>
      <c r="AP28" s="334"/>
      <c r="AQ28" s="334"/>
      <c r="AR28" s="335"/>
      <c r="AS28" s="186" t="str">
        <f t="shared" si="4"/>
        <v>－</v>
      </c>
      <c r="AT28" s="186"/>
      <c r="AU28" s="189" t="str">
        <f>IF(OR(COUNTBLANK(AM28)=1,COUNTBLANK(AC28)=1),"－",IF(OR(AM28&lt;0,AC28&lt;0),"－",IFERROR(AM28/AC28,"－")))</f>
        <v>－</v>
      </c>
      <c r="AV28" s="336"/>
      <c r="AW28" s="13"/>
      <c r="AX28" s="13"/>
      <c r="AY28" s="13"/>
      <c r="AZ28" s="13"/>
      <c r="BA28" s="13"/>
      <c r="BB28" s="13"/>
      <c r="BC28" s="13"/>
      <c r="BD28" s="13"/>
      <c r="BE28" s="13"/>
      <c r="BF28" s="200"/>
      <c r="BG28" s="201"/>
      <c r="BH28" s="201"/>
      <c r="BI28" s="201"/>
      <c r="BJ28" s="201"/>
      <c r="BK28" s="201"/>
      <c r="BL28" s="201"/>
      <c r="BM28" s="201"/>
      <c r="BN28" s="216" t="s">
        <v>45</v>
      </c>
      <c r="BO28" s="217"/>
      <c r="BP28" s="217"/>
      <c r="BQ28" s="217"/>
      <c r="BR28" s="217"/>
      <c r="BS28" s="218"/>
      <c r="BT28" s="349" t="str">
        <f>IF(COUNTBLANK('計画（法人）'!AR43)=1,"",'計画（法人）'!AR43)</f>
        <v/>
      </c>
      <c r="BU28" s="350"/>
      <c r="BV28" s="350"/>
      <c r="BW28" s="350"/>
      <c r="BX28" s="350"/>
      <c r="BY28" s="351"/>
      <c r="BZ28" s="213" t="str">
        <f t="shared" si="6"/>
        <v/>
      </c>
      <c r="CA28" s="214"/>
      <c r="CB28" s="214"/>
      <c r="CC28" s="214"/>
      <c r="CD28" s="214"/>
      <c r="CE28" s="215"/>
      <c r="CF28" s="419"/>
      <c r="CG28" s="420"/>
      <c r="CH28" s="420"/>
      <c r="CI28" s="420"/>
      <c r="CJ28" s="420"/>
      <c r="CK28" s="420"/>
      <c r="CL28" s="421"/>
      <c r="CM28" s="413" t="str">
        <f t="shared" si="5"/>
        <v/>
      </c>
      <c r="CN28" s="414"/>
      <c r="CO28" s="414"/>
      <c r="CP28" s="414"/>
      <c r="CQ28" s="414"/>
      <c r="CR28" s="415"/>
      <c r="CS28" s="13"/>
    </row>
    <row r="29" spans="1:97" ht="15" customHeight="1">
      <c r="A29" s="352" t="s">
        <v>20</v>
      </c>
      <c r="B29" s="217"/>
      <c r="C29" s="217"/>
      <c r="D29" s="217"/>
      <c r="E29" s="217"/>
      <c r="F29" s="217"/>
      <c r="G29" s="217"/>
      <c r="H29" s="217"/>
      <c r="I29" s="217"/>
      <c r="J29" s="337"/>
      <c r="K29" s="333" t="str">
        <f>IF(COUNTBLANK('計画（法人）'!CW44)=1,"",'計画（法人）'!CW44)</f>
        <v/>
      </c>
      <c r="L29" s="334"/>
      <c r="M29" s="334"/>
      <c r="N29" s="334"/>
      <c r="O29" s="334"/>
      <c r="P29" s="335"/>
      <c r="Q29" s="338"/>
      <c r="R29" s="334"/>
      <c r="S29" s="334"/>
      <c r="T29" s="334"/>
      <c r="U29" s="334"/>
      <c r="V29" s="335"/>
      <c r="W29" s="339" t="str">
        <f t="shared" si="0"/>
        <v>－</v>
      </c>
      <c r="X29" s="340"/>
      <c r="Y29" s="340"/>
      <c r="Z29" s="340"/>
      <c r="AA29" s="340"/>
      <c r="AB29" s="341"/>
      <c r="AC29" s="333"/>
      <c r="AD29" s="334"/>
      <c r="AE29" s="334"/>
      <c r="AF29" s="334"/>
      <c r="AG29" s="334"/>
      <c r="AH29" s="335"/>
      <c r="AI29" s="174" t="str">
        <f>IF(COUNTBLANK(AC29)=1,"－",IF(AC29&lt;0,"－",IFERROR(AC29/$AC$14,"－")))</f>
        <v>－</v>
      </c>
      <c r="AJ29" s="189"/>
      <c r="AK29" s="174" t="str">
        <f t="shared" si="1"/>
        <v>－</v>
      </c>
      <c r="AL29" s="175"/>
      <c r="AM29" s="333"/>
      <c r="AN29" s="334"/>
      <c r="AO29" s="334"/>
      <c r="AP29" s="334"/>
      <c r="AQ29" s="334"/>
      <c r="AR29" s="335"/>
      <c r="AS29" s="186" t="str">
        <f t="shared" si="4"/>
        <v>－</v>
      </c>
      <c r="AT29" s="186"/>
      <c r="AU29" s="189" t="str">
        <f t="shared" si="2"/>
        <v>－</v>
      </c>
      <c r="AV29" s="336"/>
      <c r="BF29" s="202"/>
      <c r="BG29" s="203"/>
      <c r="BH29" s="203"/>
      <c r="BI29" s="203"/>
      <c r="BJ29" s="203"/>
      <c r="BK29" s="203"/>
      <c r="BL29" s="203"/>
      <c r="BM29" s="203"/>
      <c r="BN29" s="225" t="s">
        <v>35</v>
      </c>
      <c r="BO29" s="226"/>
      <c r="BP29" s="226"/>
      <c r="BQ29" s="226"/>
      <c r="BR29" s="226"/>
      <c r="BS29" s="227"/>
      <c r="BT29" s="349" t="str">
        <f>IF(COUNTBLANK('計画（法人）'!AR44)=1,"",'計画（法人）'!AR44)</f>
        <v/>
      </c>
      <c r="BU29" s="350"/>
      <c r="BV29" s="350"/>
      <c r="BW29" s="350"/>
      <c r="BX29" s="350"/>
      <c r="BY29" s="351"/>
      <c r="BZ29" s="234" t="str">
        <f>IF(AND(COUNTBLANK(BZ27)=1,COUNTBLANK(BZ28)=1),"",SUM(BZ27+BZ28))</f>
        <v/>
      </c>
      <c r="CA29" s="235"/>
      <c r="CB29" s="235"/>
      <c r="CC29" s="235"/>
      <c r="CD29" s="235"/>
      <c r="CE29" s="236"/>
      <c r="CF29" s="399" t="str">
        <f>IF(AND(COUNTBLANK(CF27)=1,COUNTBLANK(CF28)=1),"",SUM(CF27+CF28))</f>
        <v/>
      </c>
      <c r="CG29" s="400"/>
      <c r="CH29" s="400"/>
      <c r="CI29" s="400"/>
      <c r="CJ29" s="400"/>
      <c r="CK29" s="400"/>
      <c r="CL29" s="401"/>
      <c r="CM29" s="396" t="str">
        <f t="shared" si="5"/>
        <v/>
      </c>
      <c r="CN29" s="397"/>
      <c r="CO29" s="397"/>
      <c r="CP29" s="397"/>
      <c r="CQ29" s="397"/>
      <c r="CR29" s="398"/>
    </row>
    <row r="30" spans="1:97" ht="15" customHeight="1">
      <c r="A30" s="352" t="s">
        <v>21</v>
      </c>
      <c r="B30" s="217"/>
      <c r="C30" s="217"/>
      <c r="D30" s="217"/>
      <c r="E30" s="217"/>
      <c r="F30" s="217"/>
      <c r="G30" s="217"/>
      <c r="H30" s="217"/>
      <c r="I30" s="217"/>
      <c r="J30" s="337"/>
      <c r="K30" s="333" t="str">
        <f>IF(COUNTBLANK('計画（法人）'!CW45)=1,"",'計画（法人）'!CW45)</f>
        <v/>
      </c>
      <c r="L30" s="334"/>
      <c r="M30" s="334"/>
      <c r="N30" s="334"/>
      <c r="O30" s="334"/>
      <c r="P30" s="335"/>
      <c r="Q30" s="347" t="str">
        <f>IF(AND(COUNTBLANK(Q27)=1,COUNTBLANK(Q28)=1,COUNTBLANK(Q29)=1),"",Q27+Q28-Q29)</f>
        <v/>
      </c>
      <c r="R30" s="347"/>
      <c r="S30" s="347"/>
      <c r="T30" s="347"/>
      <c r="U30" s="347"/>
      <c r="V30" s="348"/>
      <c r="W30" s="339" t="str">
        <f t="shared" si="0"/>
        <v>－</v>
      </c>
      <c r="X30" s="340"/>
      <c r="Y30" s="340"/>
      <c r="Z30" s="340"/>
      <c r="AA30" s="340"/>
      <c r="AB30" s="341"/>
      <c r="AC30" s="346" t="str">
        <f>IFERROR(IF(AND(COUNTBLANK(AC27)=1,COUNTBLANK(AC28)=1,COUNTBLANK(AC29)=1),"",AC27+AC28-AC29),"")</f>
        <v/>
      </c>
      <c r="AD30" s="347"/>
      <c r="AE30" s="347"/>
      <c r="AF30" s="347"/>
      <c r="AG30" s="347"/>
      <c r="AH30" s="348"/>
      <c r="AI30" s="174" t="str">
        <f t="shared" si="3"/>
        <v>－</v>
      </c>
      <c r="AJ30" s="189"/>
      <c r="AK30" s="174" t="str">
        <f>IF(OR(COUNTBLANK(AC30)=1,COUNTBLANK(Q30)=1),"－",IF(OR(AC30&lt;0,Q30&lt;0),"－",IFERROR(AC30/Q30,"－")))</f>
        <v>－</v>
      </c>
      <c r="AL30" s="175"/>
      <c r="AM30" s="346" t="str">
        <f>IFERROR(IF(AND(COUNTBLANK(AM27)=1,COUNTBLANK(AM28)=1,COUNTBLANK(AM29)=1),"",AM27+AM28-AM29),"")</f>
        <v/>
      </c>
      <c r="AN30" s="347"/>
      <c r="AO30" s="347"/>
      <c r="AP30" s="347"/>
      <c r="AQ30" s="347"/>
      <c r="AR30" s="348"/>
      <c r="AS30" s="186" t="str">
        <f t="shared" si="4"/>
        <v>－</v>
      </c>
      <c r="AT30" s="186"/>
      <c r="AU30" s="189" t="str">
        <f t="shared" si="2"/>
        <v>－</v>
      </c>
      <c r="AV30" s="336"/>
      <c r="BF30" s="198" t="str">
        <f>IF(COUNTBLANK('計画（法人）'!X45)=1,"",'計画（法人）'!X45)</f>
        <v/>
      </c>
      <c r="BG30" s="199"/>
      <c r="BH30" s="199"/>
      <c r="BI30" s="199"/>
      <c r="BJ30" s="199"/>
      <c r="BK30" s="199"/>
      <c r="BL30" s="199"/>
      <c r="BM30" s="199"/>
      <c r="BN30" s="204" t="s">
        <v>34</v>
      </c>
      <c r="BO30" s="205"/>
      <c r="BP30" s="205"/>
      <c r="BQ30" s="205"/>
      <c r="BR30" s="205"/>
      <c r="BS30" s="206"/>
      <c r="BT30" s="354" t="str">
        <f>IF(COUNTBLANK('計画（法人）'!AR45)=1,"",'計画（法人）'!AR45)</f>
        <v/>
      </c>
      <c r="BU30" s="355"/>
      <c r="BV30" s="355"/>
      <c r="BW30" s="355"/>
      <c r="BX30" s="355"/>
      <c r="BY30" s="356"/>
      <c r="BZ30" s="213" t="str">
        <f t="shared" si="6"/>
        <v/>
      </c>
      <c r="CA30" s="214"/>
      <c r="CB30" s="214"/>
      <c r="CC30" s="214"/>
      <c r="CD30" s="214"/>
      <c r="CE30" s="215"/>
      <c r="CF30" s="416"/>
      <c r="CG30" s="417"/>
      <c r="CH30" s="417"/>
      <c r="CI30" s="417"/>
      <c r="CJ30" s="417"/>
      <c r="CK30" s="417"/>
      <c r="CL30" s="418"/>
      <c r="CM30" s="410" t="str">
        <f t="shared" si="5"/>
        <v/>
      </c>
      <c r="CN30" s="411"/>
      <c r="CO30" s="411"/>
      <c r="CP30" s="411"/>
      <c r="CQ30" s="411"/>
      <c r="CR30" s="412"/>
    </row>
    <row r="31" spans="1:97" ht="15" customHeight="1">
      <c r="A31" s="352" t="s">
        <v>77</v>
      </c>
      <c r="B31" s="217"/>
      <c r="C31" s="217"/>
      <c r="D31" s="217"/>
      <c r="E31" s="217"/>
      <c r="F31" s="217"/>
      <c r="G31" s="217"/>
      <c r="H31" s="217"/>
      <c r="I31" s="217"/>
      <c r="J31" s="337"/>
      <c r="K31" s="346" t="s">
        <v>25</v>
      </c>
      <c r="L31" s="347"/>
      <c r="M31" s="347"/>
      <c r="N31" s="347"/>
      <c r="O31" s="347"/>
      <c r="P31" s="348"/>
      <c r="Q31" s="338"/>
      <c r="R31" s="334"/>
      <c r="S31" s="334"/>
      <c r="T31" s="334"/>
      <c r="U31" s="334"/>
      <c r="V31" s="335"/>
      <c r="W31" s="339" t="str">
        <f t="shared" si="0"/>
        <v>－</v>
      </c>
      <c r="X31" s="340"/>
      <c r="Y31" s="340"/>
      <c r="Z31" s="340"/>
      <c r="AA31" s="340"/>
      <c r="AB31" s="341"/>
      <c r="AC31" s="338"/>
      <c r="AD31" s="334"/>
      <c r="AE31" s="334"/>
      <c r="AF31" s="334"/>
      <c r="AG31" s="334"/>
      <c r="AH31" s="335"/>
      <c r="AI31" s="174" t="str">
        <f t="shared" si="3"/>
        <v>－</v>
      </c>
      <c r="AJ31" s="189"/>
      <c r="AK31" s="174" t="str">
        <f t="shared" si="1"/>
        <v>－</v>
      </c>
      <c r="AL31" s="175"/>
      <c r="AM31" s="338"/>
      <c r="AN31" s="334"/>
      <c r="AO31" s="334"/>
      <c r="AP31" s="334"/>
      <c r="AQ31" s="334"/>
      <c r="AR31" s="335"/>
      <c r="AS31" s="186" t="str">
        <f t="shared" si="4"/>
        <v>－</v>
      </c>
      <c r="AT31" s="186"/>
      <c r="AU31" s="189" t="str">
        <f t="shared" si="2"/>
        <v>－</v>
      </c>
      <c r="AV31" s="336"/>
      <c r="BF31" s="200"/>
      <c r="BG31" s="201"/>
      <c r="BH31" s="201"/>
      <c r="BI31" s="201"/>
      <c r="BJ31" s="201"/>
      <c r="BK31" s="201"/>
      <c r="BL31" s="201"/>
      <c r="BM31" s="201"/>
      <c r="BN31" s="216" t="s">
        <v>45</v>
      </c>
      <c r="BO31" s="217"/>
      <c r="BP31" s="217"/>
      <c r="BQ31" s="217"/>
      <c r="BR31" s="217"/>
      <c r="BS31" s="218"/>
      <c r="BT31" s="349" t="str">
        <f>IF(COUNTBLANK('計画（法人）'!AR46)=1,"",'計画（法人）'!AR46)</f>
        <v/>
      </c>
      <c r="BU31" s="350"/>
      <c r="BV31" s="350"/>
      <c r="BW31" s="350"/>
      <c r="BX31" s="350"/>
      <c r="BY31" s="351"/>
      <c r="BZ31" s="213" t="str">
        <f t="shared" si="6"/>
        <v/>
      </c>
      <c r="CA31" s="214"/>
      <c r="CB31" s="214"/>
      <c r="CC31" s="214"/>
      <c r="CD31" s="214"/>
      <c r="CE31" s="215"/>
      <c r="CF31" s="419"/>
      <c r="CG31" s="420"/>
      <c r="CH31" s="420"/>
      <c r="CI31" s="420"/>
      <c r="CJ31" s="420"/>
      <c r="CK31" s="420"/>
      <c r="CL31" s="421"/>
      <c r="CM31" s="413" t="str">
        <f t="shared" si="5"/>
        <v/>
      </c>
      <c r="CN31" s="414"/>
      <c r="CO31" s="414"/>
      <c r="CP31" s="414"/>
      <c r="CQ31" s="414"/>
      <c r="CR31" s="415"/>
    </row>
    <row r="32" spans="1:97" ht="15" customHeight="1">
      <c r="A32" s="352" t="s">
        <v>78</v>
      </c>
      <c r="B32" s="217"/>
      <c r="C32" s="217"/>
      <c r="D32" s="217"/>
      <c r="E32" s="217"/>
      <c r="F32" s="217"/>
      <c r="G32" s="217"/>
      <c r="H32" s="217"/>
      <c r="I32" s="217"/>
      <c r="J32" s="337"/>
      <c r="K32" s="346" t="s">
        <v>25</v>
      </c>
      <c r="L32" s="347"/>
      <c r="M32" s="347"/>
      <c r="N32" s="347"/>
      <c r="O32" s="347"/>
      <c r="P32" s="348"/>
      <c r="Q32" s="338"/>
      <c r="R32" s="334"/>
      <c r="S32" s="334"/>
      <c r="T32" s="334"/>
      <c r="U32" s="334"/>
      <c r="V32" s="335"/>
      <c r="W32" s="339" t="str">
        <f t="shared" si="0"/>
        <v>－</v>
      </c>
      <c r="X32" s="340"/>
      <c r="Y32" s="340"/>
      <c r="Z32" s="340"/>
      <c r="AA32" s="340"/>
      <c r="AB32" s="341"/>
      <c r="AC32" s="338"/>
      <c r="AD32" s="334"/>
      <c r="AE32" s="334"/>
      <c r="AF32" s="334"/>
      <c r="AG32" s="334"/>
      <c r="AH32" s="335"/>
      <c r="AI32" s="174" t="str">
        <f t="shared" si="3"/>
        <v>－</v>
      </c>
      <c r="AJ32" s="189"/>
      <c r="AK32" s="174" t="str">
        <f t="shared" si="1"/>
        <v>－</v>
      </c>
      <c r="AL32" s="175"/>
      <c r="AM32" s="338"/>
      <c r="AN32" s="334"/>
      <c r="AO32" s="334"/>
      <c r="AP32" s="334"/>
      <c r="AQ32" s="334"/>
      <c r="AR32" s="335"/>
      <c r="AS32" s="186" t="str">
        <f t="shared" si="4"/>
        <v>－</v>
      </c>
      <c r="AT32" s="186"/>
      <c r="AU32" s="189" t="str">
        <f t="shared" si="2"/>
        <v>－</v>
      </c>
      <c r="AV32" s="336"/>
      <c r="BF32" s="202"/>
      <c r="BG32" s="203"/>
      <c r="BH32" s="203"/>
      <c r="BI32" s="203"/>
      <c r="BJ32" s="203"/>
      <c r="BK32" s="203"/>
      <c r="BL32" s="203"/>
      <c r="BM32" s="203"/>
      <c r="BN32" s="225" t="s">
        <v>35</v>
      </c>
      <c r="BO32" s="226"/>
      <c r="BP32" s="226"/>
      <c r="BQ32" s="226"/>
      <c r="BR32" s="226"/>
      <c r="BS32" s="227"/>
      <c r="BT32" s="422" t="str">
        <f>IF(COUNTBLANK('計画（法人）'!AR47)=1,"",'計画（法人）'!AR47)</f>
        <v/>
      </c>
      <c r="BU32" s="423"/>
      <c r="BV32" s="423"/>
      <c r="BW32" s="423"/>
      <c r="BX32" s="423"/>
      <c r="BY32" s="424"/>
      <c r="BZ32" s="234" t="str">
        <f>IF(AND(COUNTBLANK(BZ30)=1,COUNTBLANK(BZ31)=1),"",SUM(BZ30+BZ31))</f>
        <v/>
      </c>
      <c r="CA32" s="235"/>
      <c r="CB32" s="235"/>
      <c r="CC32" s="235"/>
      <c r="CD32" s="235"/>
      <c r="CE32" s="236"/>
      <c r="CF32" s="399" t="str">
        <f>IF(AND(COUNTBLANK(CF30)=1,COUNTBLANK(CF31)=1),"",SUM(CF30+CF31))</f>
        <v/>
      </c>
      <c r="CG32" s="400"/>
      <c r="CH32" s="400"/>
      <c r="CI32" s="400"/>
      <c r="CJ32" s="400"/>
      <c r="CK32" s="400"/>
      <c r="CL32" s="401"/>
      <c r="CM32" s="396" t="str">
        <f t="shared" si="5"/>
        <v/>
      </c>
      <c r="CN32" s="397"/>
      <c r="CO32" s="397"/>
      <c r="CP32" s="397"/>
      <c r="CQ32" s="397"/>
      <c r="CR32" s="398"/>
    </row>
    <row r="33" spans="1:99" ht="15" customHeight="1">
      <c r="A33" s="352" t="s">
        <v>79</v>
      </c>
      <c r="B33" s="217"/>
      <c r="C33" s="217"/>
      <c r="D33" s="217"/>
      <c r="E33" s="217"/>
      <c r="F33" s="217"/>
      <c r="G33" s="217"/>
      <c r="H33" s="217"/>
      <c r="I33" s="217"/>
      <c r="J33" s="337"/>
      <c r="K33" s="346" t="s">
        <v>25</v>
      </c>
      <c r="L33" s="347"/>
      <c r="M33" s="347"/>
      <c r="N33" s="347"/>
      <c r="O33" s="347"/>
      <c r="P33" s="348"/>
      <c r="Q33" s="353" t="str">
        <f>IF(AND(COUNTBLANK(Q30)=1,COUNTBLANK(Q31)=1,COUNTBLANK(Q32)=1),"",SUM(Q30,Q31,-Q32))</f>
        <v/>
      </c>
      <c r="R33" s="347"/>
      <c r="S33" s="347"/>
      <c r="T33" s="347"/>
      <c r="U33" s="347"/>
      <c r="V33" s="348"/>
      <c r="W33" s="339" t="str">
        <f t="shared" si="0"/>
        <v>－</v>
      </c>
      <c r="X33" s="340"/>
      <c r="Y33" s="340"/>
      <c r="Z33" s="340"/>
      <c r="AA33" s="340"/>
      <c r="AB33" s="341"/>
      <c r="AC33" s="346" t="str">
        <f>IF(AND(COUNTBLANK(AC30)=1,COUNTBLANK(AC31)=1,COUNTBLANK(AC32)=1),"",SUM(AC30,AC31,-AC32))</f>
        <v/>
      </c>
      <c r="AD33" s="347"/>
      <c r="AE33" s="347"/>
      <c r="AF33" s="347"/>
      <c r="AG33" s="347"/>
      <c r="AH33" s="348"/>
      <c r="AI33" s="174" t="str">
        <f t="shared" si="3"/>
        <v>－</v>
      </c>
      <c r="AJ33" s="189"/>
      <c r="AK33" s="174" t="str">
        <f t="shared" si="1"/>
        <v>－</v>
      </c>
      <c r="AL33" s="175"/>
      <c r="AM33" s="346" t="str">
        <f>IF(AND(COUNTBLANK(AM30)=1,COUNTBLANK(AM31)=1,COUNTBLANK(AM32)=1),"",SUM(AM30,AM31,-AM32))</f>
        <v/>
      </c>
      <c r="AN33" s="347"/>
      <c r="AO33" s="347"/>
      <c r="AP33" s="347"/>
      <c r="AQ33" s="347"/>
      <c r="AR33" s="348"/>
      <c r="AS33" s="186" t="str">
        <f t="shared" si="4"/>
        <v>－</v>
      </c>
      <c r="AT33" s="186"/>
      <c r="AU33" s="186" t="str">
        <f>IF(OR(COUNTBLANK(AM33)=1,COUNTBLANK(AC33)=1),"－",IF(OR(AM33&lt;0,AC33&lt;0),"－",IFERROR(AM33/AC33,"－")))</f>
        <v>－</v>
      </c>
      <c r="AV33" s="336"/>
      <c r="BF33" s="110" t="s">
        <v>35</v>
      </c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90"/>
      <c r="BT33" s="404" t="str">
        <f>IF(COUNTBLANK('計画（法人）'!AR48)=1,"",'計画（法人）'!AR48)</f>
        <v/>
      </c>
      <c r="BU33" s="405"/>
      <c r="BV33" s="405"/>
      <c r="BW33" s="405"/>
      <c r="BX33" s="405"/>
      <c r="BY33" s="406"/>
      <c r="BZ33" s="407" t="str">
        <f>IF(AND(COUNTBLANK(BZ20)=1,COUNTBLANK(BZ23)=1,COUNTBLANK(BZ26)=1,COUNTBLANK(BZ29)=1,COUNTBLANK(BZ32)=1),"",SUM(BZ20,BZ23,BZ26,BZ29,BZ32))</f>
        <v/>
      </c>
      <c r="CA33" s="408"/>
      <c r="CB33" s="408"/>
      <c r="CC33" s="408"/>
      <c r="CD33" s="408"/>
      <c r="CE33" s="409"/>
      <c r="CF33" s="390" t="str">
        <f>IF(AND(COUNTBLANK(CF20)=1,COUNTBLANK(CF23)=1,COUNTBLANK(CF26)=1,COUNTBLANK(CF29)=1,COUNTBLANK(CF32)=1),"",SUM(CF20,CF23,CF26,CF29,CF32))</f>
        <v/>
      </c>
      <c r="CG33" s="391"/>
      <c r="CH33" s="391"/>
      <c r="CI33" s="391"/>
      <c r="CJ33" s="391"/>
      <c r="CK33" s="391"/>
      <c r="CL33" s="392"/>
      <c r="CM33" s="393" t="str">
        <f>IFERROR(CF33/CF33,"")</f>
        <v/>
      </c>
      <c r="CN33" s="394"/>
      <c r="CO33" s="394"/>
      <c r="CP33" s="394"/>
      <c r="CQ33" s="394"/>
      <c r="CR33" s="395"/>
      <c r="CS33" s="17"/>
      <c r="CT33" s="60"/>
      <c r="CU33" s="60"/>
    </row>
    <row r="34" spans="1:99" ht="15" customHeight="1">
      <c r="A34" s="352" t="s">
        <v>56</v>
      </c>
      <c r="B34" s="217"/>
      <c r="C34" s="217"/>
      <c r="D34" s="217"/>
      <c r="E34" s="217"/>
      <c r="F34" s="217"/>
      <c r="G34" s="217"/>
      <c r="H34" s="217"/>
      <c r="I34" s="217"/>
      <c r="J34" s="337"/>
      <c r="K34" s="333" t="str">
        <f>IF(COUNTBLANK('計画（法人）'!CW46)=1,"",'計画（法人）'!CW46)</f>
        <v/>
      </c>
      <c r="L34" s="334"/>
      <c r="M34" s="334"/>
      <c r="N34" s="334"/>
      <c r="O34" s="334"/>
      <c r="P34" s="335"/>
      <c r="Q34" s="338"/>
      <c r="R34" s="334"/>
      <c r="S34" s="334"/>
      <c r="T34" s="334"/>
      <c r="U34" s="334"/>
      <c r="V34" s="335"/>
      <c r="W34" s="339" t="str">
        <f t="shared" si="0"/>
        <v>－</v>
      </c>
      <c r="X34" s="340"/>
      <c r="Y34" s="340"/>
      <c r="Z34" s="340"/>
      <c r="AA34" s="340"/>
      <c r="AB34" s="341"/>
      <c r="AC34" s="333"/>
      <c r="AD34" s="334"/>
      <c r="AE34" s="334"/>
      <c r="AF34" s="334"/>
      <c r="AG34" s="334"/>
      <c r="AH34" s="335"/>
      <c r="AI34" s="174" t="str">
        <f t="shared" si="3"/>
        <v>－</v>
      </c>
      <c r="AJ34" s="189"/>
      <c r="AK34" s="174" t="str">
        <f t="shared" si="1"/>
        <v>－</v>
      </c>
      <c r="AL34" s="175"/>
      <c r="AM34" s="333"/>
      <c r="AN34" s="334"/>
      <c r="AO34" s="334"/>
      <c r="AP34" s="334"/>
      <c r="AQ34" s="334"/>
      <c r="AR34" s="335"/>
      <c r="AS34" s="186" t="str">
        <f t="shared" si="4"/>
        <v>－</v>
      </c>
      <c r="AT34" s="186"/>
      <c r="AU34" s="186" t="str">
        <f t="shared" si="2"/>
        <v>－</v>
      </c>
      <c r="AV34" s="336"/>
      <c r="BF34" s="260" t="s">
        <v>91</v>
      </c>
      <c r="BG34" s="260"/>
      <c r="BH34" s="260"/>
      <c r="BI34" s="260"/>
      <c r="BJ34" s="260"/>
      <c r="BK34" s="260"/>
      <c r="BL34" s="260"/>
      <c r="BM34" s="260"/>
      <c r="BN34" s="260"/>
      <c r="BO34" s="260"/>
      <c r="BP34" s="260"/>
      <c r="BQ34" s="260"/>
      <c r="BR34" s="260"/>
      <c r="BS34" s="260"/>
      <c r="BT34" s="260"/>
      <c r="BU34" s="260"/>
      <c r="BV34" s="260"/>
      <c r="BW34" s="260"/>
      <c r="BX34" s="260"/>
      <c r="BY34" s="260"/>
      <c r="BZ34" s="260"/>
      <c r="CA34" s="260"/>
      <c r="CB34" s="260"/>
      <c r="CC34" s="260"/>
      <c r="CD34" s="260"/>
      <c r="CE34" s="260"/>
      <c r="CF34" s="260"/>
      <c r="CG34" s="260"/>
      <c r="CH34" s="260"/>
      <c r="CI34" s="260"/>
      <c r="CJ34" s="260"/>
      <c r="CK34" s="260"/>
      <c r="CL34" s="260"/>
      <c r="CM34" s="260"/>
      <c r="CN34" s="260"/>
      <c r="CO34" s="260"/>
      <c r="CP34" s="260"/>
      <c r="CQ34" s="260"/>
      <c r="CR34" s="260"/>
      <c r="CS34" s="260"/>
      <c r="CT34" s="260"/>
      <c r="CU34" s="260"/>
    </row>
    <row r="35" spans="1:99" ht="15" customHeight="1">
      <c r="A35" s="364" t="s">
        <v>80</v>
      </c>
      <c r="B35" s="365"/>
      <c r="C35" s="365"/>
      <c r="D35" s="365"/>
      <c r="E35" s="365"/>
      <c r="F35" s="365"/>
      <c r="G35" s="365"/>
      <c r="H35" s="365"/>
      <c r="I35" s="365"/>
      <c r="J35" s="366"/>
      <c r="K35" s="367" t="s">
        <v>25</v>
      </c>
      <c r="L35" s="368"/>
      <c r="M35" s="368"/>
      <c r="N35" s="368"/>
      <c r="O35" s="368"/>
      <c r="P35" s="369"/>
      <c r="Q35" s="370" t="str">
        <f>IF(AND(COUNTBLANK(Q33)=1,COUNTBLANK(Q34)=1),"",SUM(Q33,-Q34))</f>
        <v/>
      </c>
      <c r="R35" s="368"/>
      <c r="S35" s="368"/>
      <c r="T35" s="368"/>
      <c r="U35" s="368"/>
      <c r="V35" s="369"/>
      <c r="W35" s="371" t="str">
        <f t="shared" si="0"/>
        <v>－</v>
      </c>
      <c r="X35" s="372"/>
      <c r="Y35" s="372"/>
      <c r="Z35" s="372"/>
      <c r="AA35" s="372"/>
      <c r="AB35" s="373"/>
      <c r="AC35" s="367" t="str">
        <f>IF(AND(COUNTBLANK(AC33)=1,COUNTBLANK(AC34)=1),"",SUM(AC33,-AC34))</f>
        <v/>
      </c>
      <c r="AD35" s="368"/>
      <c r="AE35" s="368"/>
      <c r="AF35" s="368"/>
      <c r="AG35" s="368"/>
      <c r="AH35" s="369"/>
      <c r="AI35" s="253" t="str">
        <f t="shared" si="3"/>
        <v>－</v>
      </c>
      <c r="AJ35" s="254"/>
      <c r="AK35" s="253" t="str">
        <f t="shared" si="1"/>
        <v>－</v>
      </c>
      <c r="AL35" s="256"/>
      <c r="AM35" s="367" t="str">
        <f>IF(AND(COUNTBLANK(AM33)=1,COUNTBLANK(AM34)=1),"",SUM(AM33,-AM34))</f>
        <v/>
      </c>
      <c r="AN35" s="368"/>
      <c r="AO35" s="368"/>
      <c r="AP35" s="368"/>
      <c r="AQ35" s="368"/>
      <c r="AR35" s="369"/>
      <c r="AS35" s="255" t="str">
        <f>IF(COUNTBLANK(AM35)=1,"－",IF(AM35&lt;0,"－",IFERROR(AM35/$AM$14,"－")))</f>
        <v>－</v>
      </c>
      <c r="AT35" s="255"/>
      <c r="AU35" s="255" t="str">
        <f t="shared" si="2"/>
        <v>－</v>
      </c>
      <c r="AV35" s="374"/>
      <c r="BF35" s="260"/>
      <c r="BG35" s="260"/>
      <c r="BH35" s="260"/>
      <c r="BI35" s="260"/>
      <c r="BJ35" s="260"/>
      <c r="BK35" s="260"/>
      <c r="BL35" s="260"/>
      <c r="BM35" s="260"/>
      <c r="BN35" s="260"/>
      <c r="BO35" s="260"/>
      <c r="BP35" s="260"/>
      <c r="BQ35" s="260"/>
      <c r="BR35" s="260"/>
      <c r="BS35" s="260"/>
      <c r="BT35" s="260"/>
      <c r="BU35" s="260"/>
      <c r="BV35" s="260"/>
      <c r="BW35" s="260"/>
      <c r="BX35" s="260"/>
      <c r="BY35" s="260"/>
      <c r="BZ35" s="260"/>
      <c r="CA35" s="260"/>
      <c r="CB35" s="260"/>
      <c r="CC35" s="260"/>
      <c r="CD35" s="260"/>
      <c r="CE35" s="260"/>
      <c r="CF35" s="260"/>
      <c r="CG35" s="260"/>
      <c r="CH35" s="260"/>
      <c r="CI35" s="260"/>
      <c r="CJ35" s="260"/>
      <c r="CK35" s="260"/>
      <c r="CL35" s="260"/>
      <c r="CM35" s="260"/>
      <c r="CN35" s="260"/>
      <c r="CO35" s="260"/>
      <c r="CP35" s="260"/>
      <c r="CQ35" s="260"/>
      <c r="CR35" s="260"/>
      <c r="CS35" s="260"/>
      <c r="CT35" s="260"/>
      <c r="CU35" s="260"/>
    </row>
    <row r="36" spans="1:99" ht="15" customHeight="1">
      <c r="A36" s="383" t="s">
        <v>97</v>
      </c>
      <c r="B36" s="384"/>
      <c r="C36" s="384"/>
      <c r="D36" s="384"/>
      <c r="E36" s="384"/>
      <c r="F36" s="384"/>
      <c r="G36" s="384"/>
      <c r="H36" s="384"/>
      <c r="I36" s="384"/>
      <c r="J36" s="385"/>
      <c r="K36" s="375" t="str">
        <f>IF(COUNTBLANK('計画（法人）'!CW47)=1,"",'計画（法人）'!CW47)</f>
        <v/>
      </c>
      <c r="L36" s="376"/>
      <c r="M36" s="376"/>
      <c r="N36" s="376"/>
      <c r="O36" s="376"/>
      <c r="P36" s="377"/>
      <c r="Q36" s="386" t="str">
        <f>IF(COUNTBLANK(Q35)=1,"",SUM(Q19,Q26,Q35,-Q31,Q32))</f>
        <v/>
      </c>
      <c r="R36" s="376"/>
      <c r="S36" s="376"/>
      <c r="T36" s="376"/>
      <c r="U36" s="376"/>
      <c r="V36" s="377"/>
      <c r="W36" s="387" t="str">
        <f>IF(OR(COUNTBLANK(Q36)=1,COUNTBLANK(K36)=1),"－",IF(OR(Q36&lt;0,K36&lt;0),"－",IFERROR(Q36/K36,"－")))</f>
        <v>－</v>
      </c>
      <c r="X36" s="388"/>
      <c r="Y36" s="388"/>
      <c r="Z36" s="388"/>
      <c r="AA36" s="388"/>
      <c r="AB36" s="389"/>
      <c r="AC36" s="375" t="str">
        <f>IF(COUNTBLANK(AC35)=1,"",SUM(AC19,AC26,AC35,-AC31,AC32))</f>
        <v/>
      </c>
      <c r="AD36" s="376"/>
      <c r="AE36" s="376"/>
      <c r="AF36" s="376"/>
      <c r="AG36" s="376"/>
      <c r="AH36" s="377"/>
      <c r="AI36" s="262" t="s">
        <v>25</v>
      </c>
      <c r="AJ36" s="266"/>
      <c r="AK36" s="262" t="str">
        <f t="shared" si="1"/>
        <v>－</v>
      </c>
      <c r="AL36" s="263"/>
      <c r="AM36" s="375" t="str">
        <f>IF(COUNTBLANK(AM35)=1,"",SUM(AM19,AM26,AM35,-AM31,AM32))</f>
        <v/>
      </c>
      <c r="AN36" s="376"/>
      <c r="AO36" s="376"/>
      <c r="AP36" s="376"/>
      <c r="AQ36" s="376"/>
      <c r="AR36" s="377"/>
      <c r="AS36" s="262" t="s">
        <v>25</v>
      </c>
      <c r="AT36" s="266"/>
      <c r="AU36" s="378" t="str">
        <f>IF(OR(COUNTBLANK(AM36)=1,COUNTBLANK(AC36)=1),"－",IF(OR(AM36&lt;0,AC36&lt;0),"－",IFERROR(AM36/AC36,"－")))</f>
        <v>－</v>
      </c>
      <c r="AV36" s="345"/>
      <c r="BF36" s="260"/>
      <c r="BG36" s="260"/>
      <c r="BH36" s="260"/>
      <c r="BI36" s="260"/>
      <c r="BJ36" s="260"/>
      <c r="BK36" s="260"/>
      <c r="BL36" s="260"/>
      <c r="BM36" s="260"/>
      <c r="BN36" s="260"/>
      <c r="BO36" s="260"/>
      <c r="BP36" s="260"/>
      <c r="BQ36" s="260"/>
      <c r="BR36" s="260"/>
      <c r="BS36" s="260"/>
      <c r="BT36" s="260"/>
      <c r="BU36" s="260"/>
      <c r="BV36" s="260"/>
      <c r="BW36" s="260"/>
      <c r="BX36" s="260"/>
      <c r="BY36" s="260"/>
      <c r="BZ36" s="260"/>
      <c r="CA36" s="260"/>
      <c r="CB36" s="260"/>
      <c r="CC36" s="260"/>
      <c r="CD36" s="260"/>
      <c r="CE36" s="260"/>
      <c r="CF36" s="260"/>
      <c r="CG36" s="260"/>
      <c r="CH36" s="260"/>
      <c r="CI36" s="260"/>
      <c r="CJ36" s="260"/>
      <c r="CK36" s="260"/>
      <c r="CL36" s="260"/>
      <c r="CM36" s="260"/>
      <c r="CN36" s="260"/>
      <c r="CO36" s="260"/>
      <c r="CP36" s="260"/>
      <c r="CQ36" s="260"/>
      <c r="CR36" s="260"/>
      <c r="CS36" s="260"/>
      <c r="CT36" s="260"/>
      <c r="CU36" s="260"/>
    </row>
    <row r="37" spans="1:99" ht="15" customHeight="1">
      <c r="A37" s="61"/>
      <c r="B37" s="282" t="s">
        <v>101</v>
      </c>
      <c r="C37" s="283"/>
      <c r="D37" s="283"/>
      <c r="E37" s="283"/>
      <c r="F37" s="283"/>
      <c r="G37" s="283"/>
      <c r="H37" s="283"/>
      <c r="I37" s="283"/>
      <c r="J37" s="284"/>
      <c r="K37" s="379" t="str">
        <f>IF(COUNTBLANK('計画（法人）'!CW48)=1,"",'計画（法人）'!CW48)</f>
        <v/>
      </c>
      <c r="L37" s="380"/>
      <c r="M37" s="380"/>
      <c r="N37" s="380"/>
      <c r="O37" s="380"/>
      <c r="P37" s="380"/>
      <c r="Q37" s="380" t="str">
        <f>IF(COUNTBLANK(Q36)=1,"",Q36*0.8)</f>
        <v/>
      </c>
      <c r="R37" s="380"/>
      <c r="S37" s="380"/>
      <c r="T37" s="380"/>
      <c r="U37" s="380"/>
      <c r="V37" s="380"/>
      <c r="W37" s="381" t="str">
        <f>IF(OR(COUNTBLANK(Q37)=1,COUNTBLANK(K37)=1),"－",IF(OR(Q37&lt;0,K37&lt;0),"－",IFERROR(Q37/K37,"－")))</f>
        <v>－</v>
      </c>
      <c r="X37" s="381"/>
      <c r="Y37" s="381"/>
      <c r="Z37" s="381"/>
      <c r="AA37" s="381"/>
      <c r="AB37" s="382"/>
      <c r="AC37" s="264" t="str">
        <f>IF(COUNTBLANK(AC36)=1,"",AC36*0.8)</f>
        <v/>
      </c>
      <c r="AD37" s="265"/>
      <c r="AE37" s="265"/>
      <c r="AF37" s="265"/>
      <c r="AG37" s="265"/>
      <c r="AH37" s="265"/>
      <c r="AI37" s="255" t="s">
        <v>25</v>
      </c>
      <c r="AJ37" s="255"/>
      <c r="AK37" s="255" t="str">
        <f t="shared" si="1"/>
        <v>－</v>
      </c>
      <c r="AL37" s="374"/>
      <c r="AM37" s="402" t="str">
        <f>IF(COUNTBLANK(AM36)=1,"",AM36*0.8)</f>
        <v/>
      </c>
      <c r="AN37" s="403"/>
      <c r="AO37" s="403"/>
      <c r="AP37" s="403"/>
      <c r="AQ37" s="403"/>
      <c r="AR37" s="403"/>
      <c r="AS37" s="255" t="s">
        <v>25</v>
      </c>
      <c r="AT37" s="255"/>
      <c r="AU37" s="255" t="str">
        <f>IF(OR(COUNTBLANK(AM37)=1,COUNTBLANK(AC37)=1),"－",IF(OR(AM37&lt;0,AC37&lt;0),"－",IFERROR(AM37/AC37,"－")))</f>
        <v>－</v>
      </c>
      <c r="AV37" s="374"/>
      <c r="BF37" s="9" t="s">
        <v>81</v>
      </c>
    </row>
    <row r="38" spans="1:99" ht="15" customHeight="1">
      <c r="A38" s="261" t="s">
        <v>82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BF38" s="21" t="s">
        <v>10</v>
      </c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62" t="s">
        <v>51</v>
      </c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62" t="s">
        <v>83</v>
      </c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63"/>
    </row>
    <row r="39" spans="1:99" ht="15" customHeight="1">
      <c r="A39" s="260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/>
      <c r="AO39" s="260"/>
      <c r="AP39" s="260"/>
      <c r="AQ39" s="260"/>
      <c r="AR39" s="260"/>
      <c r="AS39" s="260"/>
      <c r="AT39" s="260"/>
      <c r="AU39" s="260"/>
      <c r="AV39" s="260"/>
      <c r="BF39" s="82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103"/>
      <c r="BT39" s="105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103"/>
      <c r="CH39" s="105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4"/>
    </row>
    <row r="40" spans="1:99" ht="15" customHeight="1">
      <c r="BF40" s="82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103"/>
      <c r="BT40" s="105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103"/>
      <c r="CH40" s="105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4"/>
    </row>
    <row r="41" spans="1:99" ht="15" customHeight="1">
      <c r="A41" s="9" t="s">
        <v>84</v>
      </c>
      <c r="BF41" s="82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103"/>
      <c r="BT41" s="105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103"/>
      <c r="CH41" s="105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4"/>
    </row>
    <row r="42" spans="1:99" ht="15" customHeight="1">
      <c r="A42" s="21" t="s">
        <v>85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64"/>
      <c r="Y42" s="22" t="s">
        <v>6</v>
      </c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63"/>
      <c r="BF42" s="82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103"/>
      <c r="BT42" s="105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103"/>
      <c r="CH42" s="105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4"/>
    </row>
    <row r="43" spans="1:99" ht="15" customHeight="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103"/>
      <c r="Y43" s="105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4"/>
      <c r="BF43" s="82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103"/>
      <c r="BT43" s="105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103"/>
      <c r="CH43" s="105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4"/>
    </row>
    <row r="44" spans="1:99" ht="15" customHeight="1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103"/>
      <c r="Y44" s="105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4"/>
      <c r="BF44" s="82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103"/>
      <c r="BT44" s="105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103"/>
      <c r="CH44" s="105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4"/>
    </row>
    <row r="45" spans="1:99" ht="15" customHeight="1">
      <c r="A45" s="82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103"/>
      <c r="Y45" s="105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4"/>
      <c r="BF45" s="82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103"/>
      <c r="BT45" s="105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103"/>
      <c r="CH45" s="105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4"/>
    </row>
    <row r="46" spans="1:99" ht="15" customHeight="1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103"/>
      <c r="Y46" s="105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4"/>
      <c r="BF46" s="82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103"/>
      <c r="BT46" s="105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103"/>
      <c r="CH46" s="105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4"/>
    </row>
    <row r="47" spans="1:99" ht="15" customHeight="1">
      <c r="A47" s="82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103"/>
      <c r="Y47" s="105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4"/>
      <c r="BF47" s="82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103"/>
      <c r="BT47" s="105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103"/>
      <c r="CH47" s="105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4"/>
    </row>
    <row r="48" spans="1:99" ht="15" customHeight="1">
      <c r="A48" s="82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03"/>
      <c r="Y48" s="105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4"/>
      <c r="BF48" s="82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103"/>
      <c r="BT48" s="105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103"/>
      <c r="CH48" s="105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4"/>
    </row>
    <row r="49" spans="1:99" ht="15" customHeight="1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104"/>
      <c r="Y49" s="10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7"/>
      <c r="BF49" s="85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104"/>
      <c r="BT49" s="10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104"/>
      <c r="CH49" s="10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7"/>
    </row>
    <row r="50" spans="1:99" ht="15" customHeight="1"/>
    <row r="51" spans="1:99" ht="15" customHeight="1"/>
  </sheetData>
  <sheetProtection algorithmName="SHA-512" hashValue="s7HxeBA3HXKagOprXlmHqDAUzO818Ou0ZzZdzcN0zkKNhOXPWCMk+6yxyrqLwMdAmJ0ivs6WqbTpd2D5RyluGw==" saltValue="/aaCbOk9A4Z750rNskn0VQ==" spinCount="100000" sheet="1" objects="1" scenarios="1" formatCells="0" selectLockedCells="1"/>
  <mergeCells count="398">
    <mergeCell ref="BT16:CI16"/>
    <mergeCell ref="B37:J37"/>
    <mergeCell ref="K37:P37"/>
    <mergeCell ref="Q37:V37"/>
    <mergeCell ref="W37:AB37"/>
    <mergeCell ref="AC37:AH37"/>
    <mergeCell ref="AI37:AJ37"/>
    <mergeCell ref="AK37:AL37"/>
    <mergeCell ref="CH39:CU49"/>
    <mergeCell ref="A43:X49"/>
    <mergeCell ref="Y43:AV49"/>
    <mergeCell ref="AM37:AR37"/>
    <mergeCell ref="AS37:AT37"/>
    <mergeCell ref="AU37:AV37"/>
    <mergeCell ref="A38:AV39"/>
    <mergeCell ref="BF39:BS49"/>
    <mergeCell ref="BT39:CG49"/>
    <mergeCell ref="AU35:AV35"/>
    <mergeCell ref="A36:J36"/>
    <mergeCell ref="K36:P36"/>
    <mergeCell ref="Q36:V36"/>
    <mergeCell ref="W36:AB36"/>
    <mergeCell ref="AC36:AH36"/>
    <mergeCell ref="AI36:AJ36"/>
    <mergeCell ref="AK36:AL36"/>
    <mergeCell ref="AM36:AR36"/>
    <mergeCell ref="AS36:AT36"/>
    <mergeCell ref="AU36:AV36"/>
    <mergeCell ref="A35:J35"/>
    <mergeCell ref="K35:P35"/>
    <mergeCell ref="Q35:V35"/>
    <mergeCell ref="W35:AB35"/>
    <mergeCell ref="AC35:AH35"/>
    <mergeCell ref="AI35:AJ35"/>
    <mergeCell ref="AK35:AL35"/>
    <mergeCell ref="AM35:AR35"/>
    <mergeCell ref="AS35:AT35"/>
    <mergeCell ref="CF33:CL33"/>
    <mergeCell ref="CM33:CR33"/>
    <mergeCell ref="A34:J34"/>
    <mergeCell ref="K34:P34"/>
    <mergeCell ref="Q34:V34"/>
    <mergeCell ref="W34:AB34"/>
    <mergeCell ref="AC34:AH34"/>
    <mergeCell ref="AI34:AJ34"/>
    <mergeCell ref="AK34:AL34"/>
    <mergeCell ref="AM34:AR34"/>
    <mergeCell ref="AM33:AR33"/>
    <mergeCell ref="AS33:AT33"/>
    <mergeCell ref="AU33:AV33"/>
    <mergeCell ref="BF33:BS33"/>
    <mergeCell ref="BT33:BY33"/>
    <mergeCell ref="BZ33:CE33"/>
    <mergeCell ref="AS34:AT34"/>
    <mergeCell ref="AU34:AV34"/>
    <mergeCell ref="A33:J33"/>
    <mergeCell ref="K33:P33"/>
    <mergeCell ref="Q33:V33"/>
    <mergeCell ref="W33:AB33"/>
    <mergeCell ref="AC33:AH33"/>
    <mergeCell ref="AI33:AJ33"/>
    <mergeCell ref="AK33:AL33"/>
    <mergeCell ref="AK32:AL32"/>
    <mergeCell ref="AM32:AR32"/>
    <mergeCell ref="A32:J32"/>
    <mergeCell ref="K32:P32"/>
    <mergeCell ref="Q32:V32"/>
    <mergeCell ref="W32:AB32"/>
    <mergeCell ref="AC32:AH32"/>
    <mergeCell ref="AI32:AJ32"/>
    <mergeCell ref="BZ32:CE32"/>
    <mergeCell ref="CF32:CL32"/>
    <mergeCell ref="CM32:CR32"/>
    <mergeCell ref="AS32:AT32"/>
    <mergeCell ref="AU32:AV32"/>
    <mergeCell ref="BN32:BS32"/>
    <mergeCell ref="BT32:BY32"/>
    <mergeCell ref="BZ30:CE30"/>
    <mergeCell ref="CF30:CL30"/>
    <mergeCell ref="CM30:CR30"/>
    <mergeCell ref="AU30:AV30"/>
    <mergeCell ref="BF30:BM32"/>
    <mergeCell ref="BN30:BS30"/>
    <mergeCell ref="BT30:BY30"/>
    <mergeCell ref="AU31:AV31"/>
    <mergeCell ref="BN31:BS31"/>
    <mergeCell ref="BT31:BY31"/>
    <mergeCell ref="BZ31:CE31"/>
    <mergeCell ref="CF31:CL31"/>
    <mergeCell ref="CM31:CR31"/>
    <mergeCell ref="A31:J31"/>
    <mergeCell ref="K31:P31"/>
    <mergeCell ref="Q31:V31"/>
    <mergeCell ref="W31:AB31"/>
    <mergeCell ref="AC31:AH31"/>
    <mergeCell ref="AI31:AJ31"/>
    <mergeCell ref="AK31:AL31"/>
    <mergeCell ref="AM30:AR30"/>
    <mergeCell ref="AS30:AT30"/>
    <mergeCell ref="AM31:AR31"/>
    <mergeCell ref="AS31:AT31"/>
    <mergeCell ref="A30:J30"/>
    <mergeCell ref="K30:P30"/>
    <mergeCell ref="Q30:V30"/>
    <mergeCell ref="W30:AB30"/>
    <mergeCell ref="AC30:AH30"/>
    <mergeCell ref="AI30:AJ30"/>
    <mergeCell ref="AK30:AL30"/>
    <mergeCell ref="AK29:AL29"/>
    <mergeCell ref="AM29:AR29"/>
    <mergeCell ref="CF28:CL28"/>
    <mergeCell ref="CM28:CR28"/>
    <mergeCell ref="A29:J29"/>
    <mergeCell ref="K29:P29"/>
    <mergeCell ref="Q29:V29"/>
    <mergeCell ref="W29:AB29"/>
    <mergeCell ref="AC29:AH29"/>
    <mergeCell ref="AI29:AJ29"/>
    <mergeCell ref="BZ29:CE29"/>
    <mergeCell ref="CF29:CL29"/>
    <mergeCell ref="CM29:CR29"/>
    <mergeCell ref="AS29:AT29"/>
    <mergeCell ref="AU29:AV29"/>
    <mergeCell ref="BN29:BS29"/>
    <mergeCell ref="BT29:BY29"/>
    <mergeCell ref="BF27:BM29"/>
    <mergeCell ref="BN27:BS27"/>
    <mergeCell ref="BT27:BY27"/>
    <mergeCell ref="AM28:AR28"/>
    <mergeCell ref="AS28:AT28"/>
    <mergeCell ref="AU28:AV28"/>
    <mergeCell ref="BN28:BS28"/>
    <mergeCell ref="BT28:BY28"/>
    <mergeCell ref="BZ28:CE28"/>
    <mergeCell ref="A28:J28"/>
    <mergeCell ref="K28:P28"/>
    <mergeCell ref="Q28:V28"/>
    <mergeCell ref="W28:AB28"/>
    <mergeCell ref="AC28:AH28"/>
    <mergeCell ref="AI28:AJ28"/>
    <mergeCell ref="AK28:AL28"/>
    <mergeCell ref="AS27:AT27"/>
    <mergeCell ref="Q26:V26"/>
    <mergeCell ref="W26:AB26"/>
    <mergeCell ref="AC26:AH26"/>
    <mergeCell ref="AI26:AJ26"/>
    <mergeCell ref="BZ26:CE26"/>
    <mergeCell ref="CF26:CL26"/>
    <mergeCell ref="CM26:CR26"/>
    <mergeCell ref="AS26:AT26"/>
    <mergeCell ref="AU26:AV26"/>
    <mergeCell ref="BN26:BS26"/>
    <mergeCell ref="BT26:BY26"/>
    <mergeCell ref="BZ27:CE27"/>
    <mergeCell ref="CF27:CL27"/>
    <mergeCell ref="CM27:CR27"/>
    <mergeCell ref="AU27:AV27"/>
    <mergeCell ref="A27:J27"/>
    <mergeCell ref="K27:P27"/>
    <mergeCell ref="Q27:V27"/>
    <mergeCell ref="W27:AB27"/>
    <mergeCell ref="AC27:AH27"/>
    <mergeCell ref="AI27:AJ27"/>
    <mergeCell ref="AK27:AL27"/>
    <mergeCell ref="AK26:AL26"/>
    <mergeCell ref="AM26:AR26"/>
    <mergeCell ref="AM27:AR27"/>
    <mergeCell ref="CM24:CR24"/>
    <mergeCell ref="B25:I25"/>
    <mergeCell ref="K25:P25"/>
    <mergeCell ref="Q25:V25"/>
    <mergeCell ref="W25:AB25"/>
    <mergeCell ref="AC25:AH25"/>
    <mergeCell ref="AI25:AJ25"/>
    <mergeCell ref="AK25:AL25"/>
    <mergeCell ref="AM24:AR24"/>
    <mergeCell ref="AS24:AT24"/>
    <mergeCell ref="AU24:AV24"/>
    <mergeCell ref="BF24:BM26"/>
    <mergeCell ref="BN24:BS24"/>
    <mergeCell ref="BT24:BY24"/>
    <mergeCell ref="AM25:AR25"/>
    <mergeCell ref="AS25:AT25"/>
    <mergeCell ref="AU25:AV25"/>
    <mergeCell ref="BN25:BS25"/>
    <mergeCell ref="BT25:BY25"/>
    <mergeCell ref="BZ25:CE25"/>
    <mergeCell ref="CF25:CL25"/>
    <mergeCell ref="CM25:CR25"/>
    <mergeCell ref="B26:J26"/>
    <mergeCell ref="K26:P26"/>
    <mergeCell ref="K23:P23"/>
    <mergeCell ref="Q23:V23"/>
    <mergeCell ref="W23:AB23"/>
    <mergeCell ref="AC23:AH23"/>
    <mergeCell ref="AI23:AJ23"/>
    <mergeCell ref="AK23:AL23"/>
    <mergeCell ref="CF23:CL23"/>
    <mergeCell ref="CM23:CR23"/>
    <mergeCell ref="B24:I24"/>
    <mergeCell ref="J24:J25"/>
    <mergeCell ref="K24:P24"/>
    <mergeCell ref="Q24:V24"/>
    <mergeCell ref="W24:AB24"/>
    <mergeCell ref="AC24:AH24"/>
    <mergeCell ref="AI24:AJ24"/>
    <mergeCell ref="AK24:AL24"/>
    <mergeCell ref="AM23:AR23"/>
    <mergeCell ref="AS23:AT23"/>
    <mergeCell ref="AU23:AV23"/>
    <mergeCell ref="BN23:BS23"/>
    <mergeCell ref="BT23:BY23"/>
    <mergeCell ref="BZ23:CE23"/>
    <mergeCell ref="BZ24:CE24"/>
    <mergeCell ref="CF24:CL24"/>
    <mergeCell ref="CF21:CL21"/>
    <mergeCell ref="CM21:CR21"/>
    <mergeCell ref="B22:J22"/>
    <mergeCell ref="K22:P22"/>
    <mergeCell ref="Q22:V22"/>
    <mergeCell ref="W22:AB22"/>
    <mergeCell ref="AC22:AH22"/>
    <mergeCell ref="AI22:AJ22"/>
    <mergeCell ref="AK22:AL22"/>
    <mergeCell ref="AM22:AR22"/>
    <mergeCell ref="AS21:AT21"/>
    <mergeCell ref="AU21:AV21"/>
    <mergeCell ref="BF21:BM23"/>
    <mergeCell ref="BN21:BS21"/>
    <mergeCell ref="BT21:BY21"/>
    <mergeCell ref="BZ21:CE21"/>
    <mergeCell ref="AS22:AT22"/>
    <mergeCell ref="AU22:AV22"/>
    <mergeCell ref="BN22:BS22"/>
    <mergeCell ref="BT22:BY22"/>
    <mergeCell ref="BZ22:CE22"/>
    <mergeCell ref="CF22:CL22"/>
    <mergeCell ref="CM22:CR22"/>
    <mergeCell ref="B23:J23"/>
    <mergeCell ref="A21:J21"/>
    <mergeCell ref="K21:P21"/>
    <mergeCell ref="Q21:V21"/>
    <mergeCell ref="W21:AB21"/>
    <mergeCell ref="AC21:AH21"/>
    <mergeCell ref="AI21:AJ21"/>
    <mergeCell ref="AK21:AL21"/>
    <mergeCell ref="AM21:AR21"/>
    <mergeCell ref="AM20:AR20"/>
    <mergeCell ref="BT19:BY19"/>
    <mergeCell ref="BZ19:CE19"/>
    <mergeCell ref="CF19:CL19"/>
    <mergeCell ref="CM19:CR19"/>
    <mergeCell ref="A20:J20"/>
    <mergeCell ref="K20:P20"/>
    <mergeCell ref="Q20:V20"/>
    <mergeCell ref="W20:AB20"/>
    <mergeCell ref="AC20:AH20"/>
    <mergeCell ref="AI20:AJ20"/>
    <mergeCell ref="AK20:AL20"/>
    <mergeCell ref="CF20:CL20"/>
    <mergeCell ref="CM20:CR20"/>
    <mergeCell ref="AS20:AT20"/>
    <mergeCell ref="AU20:AV20"/>
    <mergeCell ref="BN20:BS20"/>
    <mergeCell ref="BT20:BY20"/>
    <mergeCell ref="BZ20:CE20"/>
    <mergeCell ref="B19:J19"/>
    <mergeCell ref="K19:P19"/>
    <mergeCell ref="Q19:V19"/>
    <mergeCell ref="W19:AB19"/>
    <mergeCell ref="AC19:AH19"/>
    <mergeCell ref="BF18:BM20"/>
    <mergeCell ref="CF17:CL17"/>
    <mergeCell ref="CM17:CR17"/>
    <mergeCell ref="B18:J18"/>
    <mergeCell ref="K18:P18"/>
    <mergeCell ref="Q18:V18"/>
    <mergeCell ref="W18:AB18"/>
    <mergeCell ref="AC18:AH18"/>
    <mergeCell ref="AI18:AJ18"/>
    <mergeCell ref="AK18:AL18"/>
    <mergeCell ref="AM18:AR18"/>
    <mergeCell ref="AM17:AR17"/>
    <mergeCell ref="AS17:AT17"/>
    <mergeCell ref="AU17:AV17"/>
    <mergeCell ref="BF17:BS17"/>
    <mergeCell ref="BT17:BY17"/>
    <mergeCell ref="BZ17:CE17"/>
    <mergeCell ref="CF18:CL18"/>
    <mergeCell ref="CM18:CR18"/>
    <mergeCell ref="AU18:AV18"/>
    <mergeCell ref="BN18:BS18"/>
    <mergeCell ref="BT18:BY18"/>
    <mergeCell ref="BZ18:CE18"/>
    <mergeCell ref="AU19:AV19"/>
    <mergeCell ref="BN16:BO16"/>
    <mergeCell ref="BP16:BQ16"/>
    <mergeCell ref="BR16:BS16"/>
    <mergeCell ref="B17:J17"/>
    <mergeCell ref="K17:P17"/>
    <mergeCell ref="Q17:V17"/>
    <mergeCell ref="W17:AB17"/>
    <mergeCell ref="AC17:AH17"/>
    <mergeCell ref="AI17:AJ17"/>
    <mergeCell ref="AK17:AL17"/>
    <mergeCell ref="AI16:AJ16"/>
    <mergeCell ref="AK16:AL16"/>
    <mergeCell ref="AM16:AR16"/>
    <mergeCell ref="AS16:AT16"/>
    <mergeCell ref="AU16:AV16"/>
    <mergeCell ref="BJ16:BM16"/>
    <mergeCell ref="AI19:AJ19"/>
    <mergeCell ref="AK19:AL19"/>
    <mergeCell ref="AM19:AR19"/>
    <mergeCell ref="AS18:AT18"/>
    <mergeCell ref="AS19:AT19"/>
    <mergeCell ref="BN19:BS19"/>
    <mergeCell ref="AI15:AJ15"/>
    <mergeCell ref="AK15:AL15"/>
    <mergeCell ref="AM15:AR15"/>
    <mergeCell ref="AS15:AT15"/>
    <mergeCell ref="AU15:AV15"/>
    <mergeCell ref="B16:J16"/>
    <mergeCell ref="K16:P16"/>
    <mergeCell ref="Q16:V16"/>
    <mergeCell ref="W16:AB16"/>
    <mergeCell ref="AC16:AH16"/>
    <mergeCell ref="A15:J15"/>
    <mergeCell ref="K15:P15"/>
    <mergeCell ref="Q15:V15"/>
    <mergeCell ref="W15:AB15"/>
    <mergeCell ref="AC15:AH15"/>
    <mergeCell ref="A14:J14"/>
    <mergeCell ref="K14:P14"/>
    <mergeCell ref="Q14:V14"/>
    <mergeCell ref="W14:AB14"/>
    <mergeCell ref="AC14:AH14"/>
    <mergeCell ref="BH13:BL14"/>
    <mergeCell ref="BQ13:BR14"/>
    <mergeCell ref="BS13:CR14"/>
    <mergeCell ref="K13:P13"/>
    <mergeCell ref="Q13:V13"/>
    <mergeCell ref="W13:AB13"/>
    <mergeCell ref="AC13:AH13"/>
    <mergeCell ref="AI13:AJ13"/>
    <mergeCell ref="AK13:AL13"/>
    <mergeCell ref="AK14:AL14"/>
    <mergeCell ref="AM14:AR14"/>
    <mergeCell ref="AS14:AT14"/>
    <mergeCell ref="AU14:AV14"/>
    <mergeCell ref="BM14:BN14"/>
    <mergeCell ref="AI14:AJ14"/>
    <mergeCell ref="K12:O12"/>
    <mergeCell ref="P12:R12"/>
    <mergeCell ref="S12:T12"/>
    <mergeCell ref="U12:W12"/>
    <mergeCell ref="X12:AB12"/>
    <mergeCell ref="AD12:AF12"/>
    <mergeCell ref="AM13:AR13"/>
    <mergeCell ref="AS13:AT13"/>
    <mergeCell ref="AU13:AV13"/>
    <mergeCell ref="BR10:BT10"/>
    <mergeCell ref="BU10:BV10"/>
    <mergeCell ref="BW10:BX10"/>
    <mergeCell ref="BY10:CC10"/>
    <mergeCell ref="BK10:BL10"/>
    <mergeCell ref="BM10:BN10"/>
    <mergeCell ref="BO10:BQ10"/>
    <mergeCell ref="AG12:AH12"/>
    <mergeCell ref="AI12:AJ12"/>
    <mergeCell ref="AK12:AL12"/>
    <mergeCell ref="AN12:AP12"/>
    <mergeCell ref="AQ12:AR12"/>
    <mergeCell ref="AS12:AT12"/>
    <mergeCell ref="BF34:CU36"/>
    <mergeCell ref="A1:CY1"/>
    <mergeCell ref="CI3:CM3"/>
    <mergeCell ref="CN3:CO3"/>
    <mergeCell ref="CP3:CQ3"/>
    <mergeCell ref="CR3:CS3"/>
    <mergeCell ref="CT3:CU3"/>
    <mergeCell ref="CV3:CW3"/>
    <mergeCell ref="A11:J13"/>
    <mergeCell ref="K11:R11"/>
    <mergeCell ref="S11:T11"/>
    <mergeCell ref="U11:AB11"/>
    <mergeCell ref="AC11:AG11"/>
    <mergeCell ref="AH11:AI11"/>
    <mergeCell ref="A5:AG7"/>
    <mergeCell ref="AJ6:BB7"/>
    <mergeCell ref="BH10:BJ10"/>
    <mergeCell ref="AJ11:AL11"/>
    <mergeCell ref="AM11:AQ11"/>
    <mergeCell ref="AR11:AS11"/>
    <mergeCell ref="AT11:AV11"/>
    <mergeCell ref="BF11:BN12"/>
    <mergeCell ref="BO11:CR12"/>
    <mergeCell ref="AU12:AV12"/>
  </mergeCells>
  <phoneticPr fontId="2"/>
  <pageMargins left="1.1023622047244095" right="1.299212598425197" top="0.55118110236220474" bottom="0.35433070866141736" header="0.31496062992125984" footer="0.31496062992125984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計画（法人）</vt:lpstr>
      <vt:lpstr>報告書0期（法人）</vt:lpstr>
      <vt:lpstr>報告書1期（法人）</vt:lpstr>
      <vt:lpstr>報告書2期（法人）</vt:lpstr>
      <vt:lpstr>報告書3期（法人）</vt:lpstr>
      <vt:lpstr>'報告書0期（法人）'!Print_Area</vt:lpstr>
      <vt:lpstr>'報告書1期（法人）'!Print_Area</vt:lpstr>
      <vt:lpstr>'報告書2期（法人）'!Print_Area</vt:lpstr>
      <vt:lpstr>'報告書3期（法人）'!Print_Area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2022-02-25T09:47:55Z</cp:lastPrinted>
  <dcterms:created xsi:type="dcterms:W3CDTF">2015-06-05T18:19:34Z</dcterms:created>
  <dcterms:modified xsi:type="dcterms:W3CDTF">2022-02-25T09:51:39Z</dcterms:modified>
</cp:coreProperties>
</file>